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https://d.docs.live.net/6f10ddd808f217fd/Documents/gbr/"/>
    </mc:Choice>
  </mc:AlternateContent>
  <xr:revisionPtr revIDLastSave="0" documentId="8_{81B5A180-174E-4071-A347-DF80B9FF915B}" xr6:coauthVersionLast="47" xr6:coauthVersionMax="47" xr10:uidLastSave="{00000000-0000-0000-0000-000000000000}"/>
  <bookViews>
    <workbookView xWindow="-96" yWindow="-96" windowWidth="20928" windowHeight="13152" xr2:uid="{C15E45E9-9777-4F4F-80DB-671DB6CDD629}"/>
  </bookViews>
  <sheets>
    <sheet name="Marshalling 2025" sheetId="1" r:id="rId1"/>
  </sheets>
  <definedNames>
    <definedName name="_xlnm._FilterDatabase" localSheetId="0" hidden="1">'Marshalling 2025'!$A$1:$K$138</definedName>
    <definedName name="_xlnm.Print_Area" localSheetId="0">'Marshalling 2025'!$A$1:$K$138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38" i="1" l="1"/>
  <c r="L137" i="1"/>
  <c r="P137" i="1" s="1"/>
  <c r="L136" i="1"/>
  <c r="P136" i="1" s="1"/>
  <c r="L135" i="1"/>
  <c r="P135" i="1" s="1"/>
  <c r="L134" i="1"/>
  <c r="P134" i="1" s="1"/>
  <c r="L133" i="1"/>
  <c r="P133" i="1" s="1"/>
  <c r="L132" i="1"/>
  <c r="P132" i="1" s="1"/>
  <c r="L131" i="1"/>
  <c r="P131" i="1" s="1"/>
  <c r="L130" i="1"/>
  <c r="P130" i="1" s="1"/>
  <c r="L129" i="1"/>
  <c r="P129" i="1" s="1"/>
  <c r="L128" i="1"/>
  <c r="P128" i="1" s="1"/>
  <c r="L127" i="1"/>
  <c r="P127" i="1" s="1"/>
  <c r="L126" i="1"/>
  <c r="L125" i="1"/>
  <c r="P125" i="1" s="1"/>
  <c r="L124" i="1"/>
  <c r="P124" i="1" s="1"/>
  <c r="L123" i="1"/>
  <c r="P123" i="1" s="1"/>
  <c r="L122" i="1"/>
  <c r="P122" i="1" s="1"/>
  <c r="L121" i="1"/>
  <c r="P121" i="1" s="1"/>
  <c r="L120" i="1"/>
  <c r="P120" i="1" s="1"/>
  <c r="L119" i="1"/>
  <c r="P119" i="1" s="1"/>
  <c r="L118" i="1"/>
  <c r="P118" i="1" s="1"/>
  <c r="L117" i="1"/>
  <c r="P117" i="1" s="1"/>
  <c r="L116" i="1"/>
  <c r="P116" i="1" s="1"/>
  <c r="L115" i="1"/>
  <c r="P115" i="1" s="1"/>
  <c r="L114" i="1"/>
  <c r="P114" i="1" s="1"/>
  <c r="L113" i="1"/>
  <c r="P113" i="1" s="1"/>
  <c r="L112" i="1"/>
  <c r="P112" i="1" s="1"/>
  <c r="L111" i="1"/>
  <c r="P111" i="1" s="1"/>
  <c r="L110" i="1"/>
  <c r="P110" i="1" s="1"/>
  <c r="L109" i="1"/>
  <c r="P109" i="1" s="1"/>
  <c r="L108" i="1"/>
  <c r="P108" i="1" s="1"/>
  <c r="L107" i="1"/>
  <c r="P107" i="1" s="1"/>
  <c r="L106" i="1"/>
  <c r="P106" i="1" s="1"/>
  <c r="L105" i="1"/>
  <c r="P105" i="1" s="1"/>
  <c r="L104" i="1"/>
  <c r="P104" i="1" s="1"/>
  <c r="L103" i="1"/>
  <c r="P103" i="1" s="1"/>
  <c r="L102" i="1"/>
  <c r="P102" i="1" s="1"/>
  <c r="L101" i="1"/>
  <c r="P101" i="1" s="1"/>
  <c r="L100" i="1"/>
  <c r="P100" i="1" s="1"/>
  <c r="L99" i="1"/>
  <c r="P99" i="1" s="1"/>
  <c r="L98" i="1"/>
  <c r="P98" i="1" s="1"/>
  <c r="L97" i="1"/>
  <c r="P97" i="1" s="1"/>
  <c r="L96" i="1"/>
  <c r="P96" i="1" s="1"/>
  <c r="L95" i="1"/>
  <c r="P95" i="1" s="1"/>
  <c r="L94" i="1"/>
  <c r="P94" i="1" s="1"/>
  <c r="L93" i="1"/>
  <c r="P93" i="1" s="1"/>
  <c r="L92" i="1"/>
  <c r="P92" i="1" s="1"/>
  <c r="L91" i="1"/>
  <c r="P91" i="1" s="1"/>
  <c r="L90" i="1"/>
  <c r="P90" i="1" s="1"/>
  <c r="L89" i="1"/>
  <c r="P89" i="1" s="1"/>
  <c r="L88" i="1"/>
  <c r="P88" i="1" s="1"/>
  <c r="L87" i="1"/>
  <c r="P87" i="1" s="1"/>
  <c r="L86" i="1"/>
  <c r="P86" i="1" s="1"/>
  <c r="L85" i="1"/>
  <c r="P85" i="1" s="1"/>
  <c r="L84" i="1"/>
  <c r="P84" i="1" s="1"/>
  <c r="L83" i="1"/>
  <c r="P83" i="1" s="1"/>
  <c r="L82" i="1"/>
  <c r="P82" i="1" s="1"/>
  <c r="L81" i="1"/>
  <c r="P81" i="1" s="1"/>
  <c r="L80" i="1"/>
  <c r="P80" i="1" s="1"/>
  <c r="L79" i="1"/>
  <c r="P79" i="1" s="1"/>
  <c r="L78" i="1"/>
  <c r="P78" i="1" s="1"/>
  <c r="L77" i="1"/>
  <c r="P77" i="1" s="1"/>
  <c r="L76" i="1"/>
  <c r="P76" i="1" s="1"/>
  <c r="L75" i="1"/>
  <c r="P75" i="1" s="1"/>
  <c r="L74" i="1"/>
  <c r="P74" i="1" s="1"/>
  <c r="L73" i="1"/>
  <c r="P73" i="1" s="1"/>
  <c r="L72" i="1"/>
  <c r="P72" i="1" s="1"/>
  <c r="L71" i="1"/>
  <c r="P71" i="1" s="1"/>
  <c r="L70" i="1"/>
  <c r="P70" i="1" s="1"/>
  <c r="L69" i="1"/>
  <c r="P69" i="1" s="1"/>
  <c r="L68" i="1"/>
  <c r="P68" i="1" s="1"/>
  <c r="L67" i="1"/>
  <c r="P67" i="1" s="1"/>
  <c r="L66" i="1"/>
  <c r="P66" i="1" s="1"/>
  <c r="L65" i="1"/>
  <c r="P65" i="1" s="1"/>
  <c r="L64" i="1"/>
  <c r="P64" i="1" s="1"/>
  <c r="L63" i="1"/>
  <c r="P63" i="1" s="1"/>
  <c r="L62" i="1"/>
  <c r="P62" i="1" s="1"/>
  <c r="L61" i="1"/>
  <c r="P61" i="1" s="1"/>
  <c r="L60" i="1"/>
  <c r="P60" i="1" s="1"/>
  <c r="L59" i="1"/>
  <c r="P59" i="1" s="1"/>
  <c r="L58" i="1"/>
  <c r="P58" i="1" s="1"/>
  <c r="L57" i="1"/>
  <c r="P57" i="1" s="1"/>
  <c r="L56" i="1"/>
  <c r="P56" i="1" s="1"/>
  <c r="L55" i="1"/>
  <c r="P55" i="1" s="1"/>
  <c r="L54" i="1"/>
  <c r="P54" i="1" s="1"/>
  <c r="L53" i="1"/>
  <c r="P53" i="1" s="1"/>
  <c r="L52" i="1"/>
  <c r="P52" i="1" s="1"/>
  <c r="L51" i="1"/>
  <c r="P51" i="1" s="1"/>
  <c r="L50" i="1"/>
  <c r="P50" i="1" s="1"/>
  <c r="L49" i="1"/>
  <c r="P49" i="1" s="1"/>
  <c r="L48" i="1"/>
  <c r="P48" i="1" s="1"/>
  <c r="L47" i="1"/>
  <c r="P47" i="1" s="1"/>
  <c r="L46" i="1"/>
  <c r="P46" i="1" s="1"/>
  <c r="L45" i="1"/>
  <c r="P45" i="1" s="1"/>
  <c r="L44" i="1"/>
  <c r="P44" i="1" s="1"/>
  <c r="L43" i="1"/>
  <c r="P43" i="1" s="1"/>
  <c r="L42" i="1"/>
  <c r="P42" i="1" s="1"/>
  <c r="L41" i="1"/>
  <c r="P41" i="1" s="1"/>
  <c r="L40" i="1"/>
  <c r="P40" i="1" s="1"/>
  <c r="L39" i="1"/>
  <c r="P39" i="1" s="1"/>
  <c r="L38" i="1"/>
  <c r="P38" i="1" s="1"/>
  <c r="L37" i="1"/>
  <c r="H37" i="1"/>
  <c r="L36" i="1"/>
  <c r="P36" i="1" s="1"/>
  <c r="L35" i="1"/>
  <c r="P35" i="1" s="1"/>
  <c r="L34" i="1"/>
  <c r="P34" i="1" s="1"/>
  <c r="L33" i="1"/>
  <c r="P33" i="1" s="1"/>
  <c r="L32" i="1"/>
  <c r="P32" i="1" s="1"/>
  <c r="L31" i="1"/>
  <c r="P31" i="1" s="1"/>
  <c r="L30" i="1"/>
  <c r="P30" i="1" s="1"/>
  <c r="L29" i="1"/>
  <c r="P29" i="1" s="1"/>
  <c r="L28" i="1"/>
  <c r="P28" i="1" s="1"/>
  <c r="L27" i="1"/>
  <c r="P27" i="1" s="1"/>
  <c r="L26" i="1"/>
  <c r="P26" i="1" s="1"/>
  <c r="L25" i="1"/>
  <c r="H25" i="1"/>
  <c r="L24" i="1"/>
  <c r="H24" i="1"/>
  <c r="L23" i="1"/>
  <c r="H23" i="1"/>
  <c r="L22" i="1"/>
  <c r="H22" i="1"/>
  <c r="L21" i="1"/>
  <c r="H21" i="1"/>
  <c r="L20" i="1"/>
  <c r="H20" i="1"/>
  <c r="L19" i="1"/>
  <c r="H19" i="1"/>
  <c r="L18" i="1"/>
  <c r="P18" i="1" s="1"/>
  <c r="L17" i="1"/>
  <c r="P17" i="1" s="1"/>
  <c r="L16" i="1"/>
  <c r="P16" i="1" s="1"/>
  <c r="L15" i="1"/>
  <c r="P15" i="1" s="1"/>
  <c r="L14" i="1"/>
  <c r="P14" i="1" s="1"/>
  <c r="L13" i="1"/>
  <c r="P13" i="1" s="1"/>
  <c r="L12" i="1"/>
  <c r="P12" i="1" s="1"/>
  <c r="L11" i="1"/>
  <c r="P11" i="1" s="1"/>
  <c r="L10" i="1"/>
  <c r="P10" i="1" s="1"/>
  <c r="L9" i="1"/>
  <c r="P9" i="1" s="1"/>
  <c r="L7" i="1"/>
  <c r="P7" i="1" s="1"/>
  <c r="L6" i="1"/>
  <c r="P6" i="1" s="1"/>
  <c r="L5" i="1"/>
  <c r="P5" i="1" s="1"/>
  <c r="L4" i="1"/>
  <c r="P4" i="1" s="1"/>
  <c r="L3" i="1"/>
  <c r="P3" i="1" s="1"/>
  <c r="P2" i="1"/>
  <c r="P25" i="1" l="1"/>
  <c r="P19" i="1"/>
  <c r="P21" i="1"/>
  <c r="P22" i="1"/>
  <c r="P37" i="1"/>
  <c r="P23" i="1"/>
  <c r="P24" i="1"/>
  <c r="P20" i="1"/>
</calcChain>
</file>

<file path=xl/sharedStrings.xml><?xml version="1.0" encoding="utf-8"?>
<sst xmlns="http://schemas.openxmlformats.org/spreadsheetml/2006/main" count="1041" uniqueCount="565">
  <si>
    <t>Club</t>
  </si>
  <si>
    <t>Stage</t>
  </si>
  <si>
    <t>Miles</t>
  </si>
  <si>
    <t>Place</t>
  </si>
  <si>
    <t>Risk</t>
  </si>
  <si>
    <t>Water?</t>
  </si>
  <si>
    <t>Postcode</t>
  </si>
  <si>
    <t>Start</t>
  </si>
  <si>
    <t>What Three Words</t>
  </si>
  <si>
    <t>Please could you…</t>
  </si>
  <si>
    <t>You will need:</t>
  </si>
  <si>
    <t>End</t>
  </si>
  <si>
    <t>Stage Start</t>
  </si>
  <si>
    <t>Duration</t>
  </si>
  <si>
    <t>count</t>
  </si>
  <si>
    <t>Wimbledon Windmilers</t>
  </si>
  <si>
    <t>Hampton Court Bridge</t>
  </si>
  <si>
    <t>M</t>
  </si>
  <si>
    <t>KT8 9AS</t>
  </si>
  <si>
    <t>///basket.blunt.brand</t>
  </si>
  <si>
    <t>1. Lead runners over pelican crossing, then over bridge to towpath
2. Provide 2 marshals at crossing, and if possible press the timer
3. Put a marshal on the bollards across the bridge</t>
  </si>
  <si>
    <t>None</t>
  </si>
  <si>
    <t>Ealing Eagles</t>
  </si>
  <si>
    <t>Walton Bridge</t>
  </si>
  <si>
    <t>L</t>
  </si>
  <si>
    <t>Y</t>
  </si>
  <si>
    <t>TW17 8LY</t>
  </si>
  <si>
    <t>///runner.locate.vast</t>
  </si>
  <si>
    <t>1. Guide people left from towpath (on path, not cutting across the grass)
2. Guide people onto the bridge
3. Provide water station</t>
  </si>
  <si>
    <t>60 cups, 10 litres of water, bin bags</t>
  </si>
  <si>
    <t>Clapham Chasers</t>
  </si>
  <si>
    <t>End of Walton Lane / Red Lion</t>
  </si>
  <si>
    <t>TW17 9HX</t>
  </si>
  <si>
    <t>///pines.retire.door</t>
  </si>
  <si>
    <t xml:space="preserve">Guide runners onto busy road with minimal pavement
</t>
  </si>
  <si>
    <t>2 x Caution Runners boards
3 x hi-vis vests</t>
  </si>
  <si>
    <t>Ranelagh Harriers</t>
  </si>
  <si>
    <t>Chertsey Bridge</t>
  </si>
  <si>
    <t>KT16 8JA</t>
  </si>
  <si>
    <t>///social.exam.ships</t>
  </si>
  <si>
    <t>1. Provide water station</t>
  </si>
  <si>
    <t>Finish</t>
  </si>
  <si>
    <t>TW18 4BU</t>
  </si>
  <si>
    <t>///good.pills.plan</t>
  </si>
  <si>
    <t>Queens Park Harriers</t>
  </si>
  <si>
    <t>Staines Bridge/towpath</t>
  </si>
  <si>
    <t>TW18 3JF</t>
  </si>
  <si>
    <t>///brand.artist.power</t>
  </si>
  <si>
    <t xml:space="preserve">1. Guide people onto the towpath from the bridge
</t>
  </si>
  <si>
    <t>Beeches Track Squad</t>
  </si>
  <si>
    <t>Diversion</t>
  </si>
  <si>
    <t>1. Prevent runners from running into the dual carriageway and turn right
2. Guide runners over low barrier before the river crossing back to towpath</t>
  </si>
  <si>
    <t>Hi-vis vests</t>
  </si>
  <si>
    <t>Paddock Wood</t>
  </si>
  <si>
    <t>Towpath/mooring</t>
  </si>
  <si>
    <t>SL4 2SH</t>
  </si>
  <si>
    <t>///play.holly.brain</t>
  </si>
  <si>
    <t>1. Place "caution runners" board before and after on A308
2. Set up a water station
3. Direct runners right</t>
  </si>
  <si>
    <t>60 cups, 10 litres of water, bin bags
2 x hi-vis vests</t>
  </si>
  <si>
    <t>Hampton Wick Wanderers</t>
  </si>
  <si>
    <t>Road crossing through Datchet</t>
  </si>
  <si>
    <t>SL3 9BR</t>
  </si>
  <si>
    <t xml:space="preserve">///silk.brass.pink
///listed.being.result
///minds.deny.crowd
</t>
  </si>
  <si>
    <t>1. Set up "caution runners" boards both directions
2. Guide runners to stay left, then cross after The Avenue to RHS
3. Guide runners over High St and Queens Rd junctions</t>
  </si>
  <si>
    <t>Clapham Pioneers</t>
  </si>
  <si>
    <t>Windsor/Eton Bridge</t>
  </si>
  <si>
    <t>SL4 1PU</t>
  </si>
  <si>
    <t>///crown.scale.unless</t>
  </si>
  <si>
    <t>1. Guide runners straight on past station, then right towards the bridge
2. Guide runners left once they've crossed the bridge
3. Water station on Eton side of bridge</t>
  </si>
  <si>
    <t>40 cups, 10 litres of water, bin bags</t>
  </si>
  <si>
    <t>26.2 RRC</t>
  </si>
  <si>
    <t>SL4 6QQ</t>
  </si>
  <si>
    <t>///moons.vest.nets</t>
  </si>
  <si>
    <t>Maidenhead AC</t>
  </si>
  <si>
    <t>Maidenhead Bridge</t>
  </si>
  <si>
    <t>SL6 0BB</t>
  </si>
  <si>
    <t>///bats.dimes.ladder
///moved.elaborate.undulation</t>
  </si>
  <si>
    <t>1. Direct runners under road bridge and around to the right to path up to bridge
2. Set up water station</t>
  </si>
  <si>
    <t>Road into Cookham</t>
  </si>
  <si>
    <t>H</t>
  </si>
  <si>
    <t>SL6 9RE</t>
  </si>
  <si>
    <t>///cope.blend.moods</t>
  </si>
  <si>
    <t>1. Set up "caution runners" boards both directions
2. Order runners to stop, then turn right</t>
  </si>
  <si>
    <t>2 x Caution Runners boards
2 x hi-vis vests</t>
  </si>
  <si>
    <t>Cookham church</t>
  </si>
  <si>
    <t>SL6 9QW</t>
  </si>
  <si>
    <t>///guitar.pirate.pump</t>
  </si>
  <si>
    <t>1. Set up "caution runners" boards both directions
2. Guide runners over road and into churchyard
3. Provide water</t>
  </si>
  <si>
    <t>60 cups, 10 litres of water, bin bags
2 x Caution Runners boards
2 x hi-vis vests</t>
  </si>
  <si>
    <t>Spade Oak</t>
  </si>
  <si>
    <t>SL8 5RF</t>
  </si>
  <si>
    <t>///chuckling.steadier.tractor</t>
  </si>
  <si>
    <t xml:space="preserve">1. Set up water station
2. Direct runners onwards on tow path
</t>
  </si>
  <si>
    <t>Railway crossing</t>
  </si>
  <si>
    <t>SL6 9RQ</t>
  </si>
  <si>
    <t>///hovered.clipboard.lawfully</t>
  </si>
  <si>
    <t>1. Direct runners straight on at 9.6
2. Direct runners right and over crossing at 9.9
3. Assign a runner whose only job is to watch for trains
4. Record any time delays and relay to timekeeper later</t>
  </si>
  <si>
    <t>3 x hi-vis vests
Paper and pen for any time delays</t>
  </si>
  <si>
    <t>Burgess Hill Runners</t>
  </si>
  <si>
    <t>SL7 3RJ</t>
  </si>
  <si>
    <t>///schematic.rounds.packages</t>
  </si>
  <si>
    <t>Handy Cross</t>
  </si>
  <si>
    <t>HP10 9QD</t>
  </si>
  <si>
    <t>///scarf.acid.daily</t>
  </si>
  <si>
    <t>1. Place "caution runners" board on main road in both directions
2. Guide runners right and over road to Blacksmiths Arms
3. Provide water station
4. (separate marshal) guide around the pub and over stile</t>
  </si>
  <si>
    <t>Boston Consulting Group</t>
  </si>
  <si>
    <t>Cressex Rd / Gibson Rd</t>
  </si>
  <si>
    <t>HP12 4QX</t>
  </si>
  <si>
    <t>///intensely.friday.crafted
///described.hawks.pitching</t>
  </si>
  <si>
    <t>1. Place "caution runners" board on Cressex Rd before mini roundabout in both directions
2. Guide runners to stay on right hand side as they emerge from footpath - provide water station here
3. Guide runners to cross Cressex Rd around the mini roundabout, if they haven't already
4. Guide runners to turn left into Gibson Road</t>
  </si>
  <si>
    <t>60 cups, 10 litres of water, bin bags
3 x Caution Runners boards
3 x hi-vis vests</t>
  </si>
  <si>
    <t>Serpentine</t>
  </si>
  <si>
    <t>Lane End Rd</t>
  </si>
  <si>
    <t>HP12 4EW</t>
  </si>
  <si>
    <t>///pylons.superhero.huddling</t>
  </si>
  <si>
    <t>1. Place "caution runners" board on main road in both directions on Lane End Rd
2. Guide runners over busy road as they emerge from footpath</t>
  </si>
  <si>
    <t>Epsom &amp; Ewell Harriers</t>
  </si>
  <si>
    <t>Toweridge Rd/A40</t>
  </si>
  <si>
    <t>HP14 3AP</t>
  </si>
  <si>
    <t>///trials.expert.scenes</t>
  </si>
  <si>
    <t>1. Place "caution runners" boards in both directions on the A40
2. Instruct runners to turn right and STAY ON THE RIGHT</t>
  </si>
  <si>
    <t>Thames Hare &amp; Hounds</t>
  </si>
  <si>
    <t>Cookshall Lane</t>
  </si>
  <si>
    <t>HP14 3AA</t>
  </si>
  <si>
    <t>///curving.slave.mugs</t>
  </si>
  <si>
    <t xml:space="preserve">1. Guide runners over A4010 via traffic island
2. Guide runners up Cookshall Lane, and provide water station here
</t>
  </si>
  <si>
    <t>British Airways AC</t>
  </si>
  <si>
    <t>A4128 crossing to Boss Lane</t>
  </si>
  <si>
    <t>HP14 4PE</t>
  </si>
  <si>
    <t>///castle.hungry.loss</t>
  </si>
  <si>
    <t>1. Place "caution runners" boards in both directions
2. Guide runners over Valley Rd before roundabout, then up Boss Lane
3. Provide water station at start of Boss Lane</t>
  </si>
  <si>
    <t>London Front Runners</t>
  </si>
  <si>
    <t>HP15 6DR</t>
  </si>
  <si>
    <t>///redefined.eyeliner.mashing</t>
  </si>
  <si>
    <t>Team Bushy</t>
  </si>
  <si>
    <t>Heath End Road crossroads</t>
  </si>
  <si>
    <t>HP15 6HP</t>
  </si>
  <si>
    <t>///embedded.envisage.rots</t>
  </si>
  <si>
    <t>1. Place "caution runners" board on main road in both directions
2. Guide runners over road junction</t>
  </si>
  <si>
    <t>Turn to South Bucks Way</t>
  </si>
  <si>
    <t>HP16 0DL</t>
  </si>
  <si>
    <t>///punctured.rashers.available</t>
  </si>
  <si>
    <t xml:space="preserve">Guide runners through gate onto path
</t>
  </si>
  <si>
    <t>Sutton Striders</t>
  </si>
  <si>
    <t>Little Missenden</t>
  </si>
  <si>
    <t>HP7 0QU</t>
  </si>
  <si>
    <t>///confetti.warned.depend</t>
  </si>
  <si>
    <t>1. Footpath emerges onto road through gap in hedge; put "Caution Runners" board on the road, and advise runners to take care</t>
  </si>
  <si>
    <t>Dulwich Runners</t>
  </si>
  <si>
    <t>Path under A413</t>
  </si>
  <si>
    <t>HP7 0RN</t>
  </si>
  <si>
    <t>///order.stud.grows</t>
  </si>
  <si>
    <t>1. Guide runners to footpath, and warn to mind the low bridge
2. Provide water station</t>
  </si>
  <si>
    <t>Amersham High St/church</t>
  </si>
  <si>
    <t>HP7 0DT</t>
  </si>
  <si>
    <t>///gladiators.races.clock</t>
  </si>
  <si>
    <t>1. Guide runners left across churchyard in Amersham town centre</t>
  </si>
  <si>
    <t>Hi-vis vest</t>
  </si>
  <si>
    <t>Beckenham Running Club</t>
  </si>
  <si>
    <t>Amersham A416 crossing</t>
  </si>
  <si>
    <t>HP7 0BD</t>
  </si>
  <si>
    <t>///torn.hush.brains</t>
  </si>
  <si>
    <t>1. Place "caution runners" boards in both directions
2. Physically block runners at the bottom of footpath, then guide across Station Road to footpath opposite</t>
  </si>
  <si>
    <t>2 x Caution Runners boards
2 x hi-vis vests
Some kind of blocking bar (e.g. umbrella)</t>
  </si>
  <si>
    <t>Raan's road roundabout</t>
  </si>
  <si>
    <t>HP6 6NX</t>
  </si>
  <si>
    <t>///reason.harsh.same</t>
  </si>
  <si>
    <t>1. Place "Caution runners" boards before and after roundabout
2. Guide runers under bridge and then into Raan's Road
3. Provide water station after roundabout</t>
  </si>
  <si>
    <t>3 x Caution Runners boards
3 x hi-vis vests
60 cups, 10 litres of water, bin bags</t>
  </si>
  <si>
    <t>St Neots Riverside Runners</t>
  </si>
  <si>
    <t>Bell Lane turn</t>
  </si>
  <si>
    <t>HP6 6PQ</t>
  </si>
  <si>
    <t>///encounter.shape.curving</t>
  </si>
  <si>
    <t>1. Place "Caution Runners" boards on Bell Lane
2. Guide runners left onto road</t>
  </si>
  <si>
    <t>Latimer Farm</t>
  </si>
  <si>
    <t>HP5 1TU</t>
  </si>
  <si>
    <t>///closet.pint.lush</t>
  </si>
  <si>
    <t>1. Place "Caution Runners" board at Bell Lane t-junction and at farm
2. Guide runners right at t-junction
2. Guide runners over stile past farm</t>
  </si>
  <si>
    <t>Clapham Runners</t>
  </si>
  <si>
    <t>Flaunden crossroads</t>
  </si>
  <si>
    <t>HP3 0PW</t>
  </si>
  <si>
    <t>///solar.juices.aims</t>
  </si>
  <si>
    <t>1. Place "Caution Runners" boards at crossroads
2. Guide runners over</t>
  </si>
  <si>
    <t>Hog Pits Rd t-junction</t>
  </si>
  <si>
    <t>///using.pets.reduce</t>
  </si>
  <si>
    <t>1. Place "Caution Runners" boards at crossroads
2. Guide runners over t-junction onto footpath opposite</t>
  </si>
  <si>
    <t>Tom Reay</t>
  </si>
  <si>
    <t>Windmill Lane crossing</t>
  </si>
  <si>
    <t>WD4 9DE</t>
  </si>
  <si>
    <t>///pits.vouch.event</t>
  </si>
  <si>
    <t>SHAEF Shifters</t>
  </si>
  <si>
    <t>WD4 9BS</t>
  </si>
  <si>
    <t>///lost.artist.pencil</t>
  </si>
  <si>
    <t>Stragglers</t>
  </si>
  <si>
    <t>Crossing from the Common to footpath</t>
  </si>
  <si>
    <t>WD4 9BN</t>
  </si>
  <si>
    <t>///mental.sketch.ended</t>
  </si>
  <si>
    <t>1. Place "caution runners" boards where path joins road
2. Guide runners onto road and then right to footpath</t>
  </si>
  <si>
    <t>Victoria Park Harriers &amp; Tower Hamlets AC</t>
  </si>
  <si>
    <t>Church Rd crossing</t>
  </si>
  <si>
    <t>WD4 8JR</t>
  </si>
  <si>
    <t>///sobs.exchanges.party</t>
  </si>
  <si>
    <t>1. Place "caution runners" sign
2. Guide runners left to pavement as they come down path (at pub), then over high street at crossing
3. Guide runners right to footpath from high street</t>
  </si>
  <si>
    <t>2 x Caution boards
3 x hi-vis vests</t>
  </si>
  <si>
    <t>Primrose Hill crossing</t>
  </si>
  <si>
    <t>WD4 8HS</t>
  </si>
  <si>
    <t>///tiny.poem.clock</t>
  </si>
  <si>
    <t>1. Place "caution runners" signs facing both ways on Primrose Hill
2. Provide water station in park before road
3. Guide runners over road to narrow footpath</t>
  </si>
  <si>
    <t>Sergehill Lane crossing</t>
  </si>
  <si>
    <t>WD5 0RW</t>
  </si>
  <si>
    <t>///smart.bring.chain</t>
  </si>
  <si>
    <t>1. Place "caution runners" signs both ways on main road
2. Guide runners across road when safe</t>
  </si>
  <si>
    <t>2 x Caution boards
2 x hi-vis vests</t>
  </si>
  <si>
    <t>Potters Crouch</t>
  </si>
  <si>
    <t>AL2 3NN</t>
  </si>
  <si>
    <t>///dice.cigar.double</t>
  </si>
  <si>
    <t>1. Place "caution runners" signs at crossroads
2. Provide water station after crossing
3. Guide runners over crossroads</t>
  </si>
  <si>
    <t>King Harry Lane</t>
  </si>
  <si>
    <t>AL3 4HX</t>
  </si>
  <si>
    <t>///cigar.gallons.taped</t>
  </si>
  <si>
    <t>1. Place "caution runners" signs on King Harry Lane, both ways
2. Guide runners over pelican crossing and down path into park</t>
  </si>
  <si>
    <t>AL1 1HR</t>
  </si>
  <si>
    <t>///hits.extra.memo</t>
  </si>
  <si>
    <t>Cottonmill Lane crossing</t>
  </si>
  <si>
    <t>AL1 1HJ</t>
  </si>
  <si>
    <t>///valley.knots.charmingly</t>
  </si>
  <si>
    <t>St Albans Rd West crossing</t>
  </si>
  <si>
    <t>AL10 0FH</t>
  </si>
  <si>
    <t>///noble.agenda.ridge</t>
  </si>
  <si>
    <t>1. Place "caution runners" signs both ways on main road
2. Guide runners across road when safe
3. Provide water station after road</t>
  </si>
  <si>
    <t>Lemsford Rd crossing</t>
  </si>
  <si>
    <t>AL10 0DL</t>
  </si>
  <si>
    <t>///shirt.train.stump</t>
  </si>
  <si>
    <t>Ground Lane road crossing</t>
  </si>
  <si>
    <t>AL10 0QH</t>
  </si>
  <si>
    <t>///shift.seated.urban</t>
  </si>
  <si>
    <t>A1000 crossing</t>
  </si>
  <si>
    <t>AL9 5HW</t>
  </si>
  <si>
    <t>///twist.expose.voted</t>
  </si>
  <si>
    <t>1. Place "caution runners" signs both ways on main road
2. Guide runners across road at traffic island
3. Guide runners down path after road bridge</t>
  </si>
  <si>
    <t>BeaRCat Running Club</t>
  </si>
  <si>
    <t>Cole Green Way start</t>
  </si>
  <si>
    <t>AL7 3DQ</t>
  </si>
  <si>
    <t>///unit.flip.filer
///leaves.hills.look</t>
  </si>
  <si>
    <t xml:space="preserve">1. Guide runners to stay on verge at end of Holywell Hyde Lane
2. Guide runners into Cole Green Lane
3. Provide water station
</t>
  </si>
  <si>
    <t>SG14 2NL</t>
  </si>
  <si>
    <t>///form.like.unions</t>
  </si>
  <si>
    <t>Maidenhead Rd Hertford</t>
  </si>
  <si>
    <t>SG14 1EA</t>
  </si>
  <si>
    <t>///backed.charge.found</t>
  </si>
  <si>
    <t xml:space="preserve">1. As runners come out of castle, guide them over pelican crossing into Maidenhead St
</t>
  </si>
  <si>
    <t>Mill Rd canal crossing</t>
  </si>
  <si>
    <t>SG13 7GD</t>
  </si>
  <si>
    <t>///window.tribal.holds</t>
  </si>
  <si>
    <t>1. Guide runners over weir, then right and left onto towpath
2. Provide water station</t>
  </si>
  <si>
    <t>Amwell End crossing</t>
  </si>
  <si>
    <t>SG12 9BS</t>
  </si>
  <si>
    <t>///young.driven.detect</t>
  </si>
  <si>
    <t>1. Place "caution runners" signs both ways on main road
2. Guide runners across road when safe and back onto towpath
3. Provide water station after road</t>
  </si>
  <si>
    <t>St Margarets</t>
  </si>
  <si>
    <t>SG12 8DH</t>
  </si>
  <si>
    <t>///linen.resort.noon</t>
  </si>
  <si>
    <t xml:space="preserve">Provide water station on Lea towpath (note this is the only water for a while on this stage so is an important one)
</t>
  </si>
  <si>
    <t>Hillingdon AC</t>
  </si>
  <si>
    <t>EN11 0AY</t>
  </si>
  <si>
    <t>///take.clap.desks</t>
  </si>
  <si>
    <t>Station Rd, Waltham Abbey</t>
  </si>
  <si>
    <t>EN9 1AZ</t>
  </si>
  <si>
    <t>///proof.pages.alarm</t>
  </si>
  <si>
    <t>Enfield Lock</t>
  </si>
  <si>
    <t>E4 7DF</t>
  </si>
  <si>
    <t>///soils.firms.anyway</t>
  </si>
  <si>
    <t xml:space="preserve">1. Place a "caution runners" sign on left prior to Godwin Close
2. Direct runners to stay on pavement on left as they emerge from the Close
3. Provide water station before end of close
</t>
  </si>
  <si>
    <t>A112 crossing to Mott St</t>
  </si>
  <si>
    <t>EN9 3QQ</t>
  </si>
  <si>
    <t>///nests.tummy.chimp</t>
  </si>
  <si>
    <t xml:space="preserve">1. Place "caution runners" signs both ways on main road
2. Guide runners across road when safe and right to Mott St
</t>
  </si>
  <si>
    <t>Crossroads towards High Beach</t>
  </si>
  <si>
    <t>IG10 4AD</t>
  </si>
  <si>
    <t>///limes.rubble.spots</t>
  </si>
  <si>
    <t>1. Place "caution runners" signs at crossroads
2. Guide runners across road when safe</t>
  </si>
  <si>
    <t>IG10 4AE</t>
  </si>
  <si>
    <t>///tennis.system.tested</t>
  </si>
  <si>
    <t>A121 forest crossing - big roundabout</t>
  </si>
  <si>
    <t>CM16 5HP</t>
  </si>
  <si>
    <t>///dine.alive.complains</t>
  </si>
  <si>
    <t>1. Place "caution runners" signs in both directions on road
2. Guide across road when safe and direct along wide forest path</t>
  </si>
  <si>
    <t>Crown Hill crossing - Copped Hall House</t>
  </si>
  <si>
    <t>CM16 5HR</t>
  </si>
  <si>
    <t>///covers.metals.wage</t>
  </si>
  <si>
    <t>1. Place "caution runners" signs in both directions on road
2. Guide across road when safe
3. Guide through white pedestrian gate (latch is on the other side - it does open)</t>
  </si>
  <si>
    <t>Theydon Rd crossing</t>
  </si>
  <si>
    <t>CM16 4DQ</t>
  </si>
  <si>
    <t>///grin.drips.limp</t>
  </si>
  <si>
    <t>1. Place "caution runners" signs in both directions on Epping Road
2. Direct runners across at lights via traffic island when safe
3. Guide onto Bell Common through gap in hedge
4. Provide water station once on the common</t>
  </si>
  <si>
    <t>3 x Caution boards
60 cups, 10 litres of water, bin bags
3 x hi-vis vests</t>
  </si>
  <si>
    <t>Cross Bower Hill</t>
  </si>
  <si>
    <t>CM16 7AA</t>
  </si>
  <si>
    <t>///loaf.smart.drill</t>
  </si>
  <si>
    <t xml:space="preserve">1. Place "caution runners" signs in both directions on Bower Hill
2. Guide runners over road and left onto Essex Way just past Bowers Court
</t>
  </si>
  <si>
    <t>Crossing to Houblons Hill</t>
  </si>
  <si>
    <t>CM16 7QJ</t>
  </si>
  <si>
    <t>///bless.shape.rungs</t>
  </si>
  <si>
    <t>1. Place "caution runners" signs in both directions on Coopersale St
2. Guide runners over road (mind the ditch on the green) and over to Houblons Hill</t>
  </si>
  <si>
    <t>Coopersale - road crossing at church</t>
  </si>
  <si>
    <t>CM16 7QT</t>
  </si>
  <si>
    <t>///verse.pints.year</t>
  </si>
  <si>
    <t xml:space="preserve">1. Place "caution runners" signs in both directions on Houblons Hill
2. Guide runners right at school and into woods
3. Provide water station at the woods entrance
</t>
  </si>
  <si>
    <t>2 x Caution boards
60 cups, 10 litres of water, bin bags
3 x hi-vis vests</t>
  </si>
  <si>
    <t>CM5 9SE</t>
  </si>
  <si>
    <t>///spring.parent.awards</t>
  </si>
  <si>
    <t>Toot Hill T-junction</t>
  </si>
  <si>
    <t>CM5 9LF</t>
  </si>
  <si>
    <t>///sank.anyway.army</t>
  </si>
  <si>
    <t>1. Place "caution runners" signs in both directions on Greensted Rd
2. Guide runners right at crossroads</t>
  </si>
  <si>
    <t>Essex Way turn off road</t>
  </si>
  <si>
    <t>CM5 9LG</t>
  </si>
  <si>
    <t>///intelligible.owner.card</t>
  </si>
  <si>
    <t>1. Place "caution runners" signs in both directions on Greensted Rd
2. Guide runners left to Essex Way after farm</t>
  </si>
  <si>
    <t>2 x Caution boards
Hi-vis vests</t>
  </si>
  <si>
    <t>Ongar High St</t>
  </si>
  <si>
    <t>CM5 9AB</t>
  </si>
  <si>
    <t xml:space="preserve">///invest.flank.sands
///point.slide.gives
</t>
  </si>
  <si>
    <t>1. Guide runners right into high street and 
over high street at zebra crossing
2. Guide runners left into Castle Street</t>
  </si>
  <si>
    <t>High Ongar</t>
  </si>
  <si>
    <t>CM5 9RL</t>
  </si>
  <si>
    <t>///aims.press.choice</t>
  </si>
  <si>
    <t>1. Guide runners over road and through hedgerow to path across field
2. Provide water station
3. Alert race director if crops are impassable</t>
  </si>
  <si>
    <t>2 x Caution boards
2 x hi-vis vests
60 cups, 10 litres of water, bin bags</t>
  </si>
  <si>
    <t>Paslow Farm</t>
  </si>
  <si>
    <t>CM4 0JY</t>
  </si>
  <si>
    <t>///booth.curl.lonely</t>
  </si>
  <si>
    <t>1. Set up "caution runners" boards in both directions on 9 Ashes Rd
1. Guide runners over road from NDW and onto path to right of farm
2. Guide runners along edge of field to start of path across field
3. Alert race director if crops are impassable
4. Set up water station after road crossing</t>
  </si>
  <si>
    <t>Blackmore Rd crossing</t>
  </si>
  <si>
    <t>CM4 0RB</t>
  </si>
  <si>
    <t>///nests.whites.icon</t>
  </si>
  <si>
    <t xml:space="preserve">Guide runners as they come out of fields and over to churchyard
</t>
  </si>
  <si>
    <t>CM4 0RN</t>
  </si>
  <si>
    <t>///float.tidy.noted</t>
  </si>
  <si>
    <t>Windmill/Billericay turn</t>
  </si>
  <si>
    <t>CM15 0TD</t>
  </si>
  <si>
    <t>///regard.scam.occurs</t>
  </si>
  <si>
    <t xml:space="preserve">Guide runners left, and provide water station
</t>
  </si>
  <si>
    <t>Lower Rd junction</t>
  </si>
  <si>
    <t>CM13 1XB</t>
  </si>
  <si>
    <t>///intend.movies.latest</t>
  </si>
  <si>
    <t>1. Set up caution boards on Lower Road
2. Guide runners across junction and warn traffic</t>
  </si>
  <si>
    <t>Hutton Lane turn</t>
  </si>
  <si>
    <t>CM13 1QG</t>
  </si>
  <si>
    <t>///caged.closet.metals</t>
  </si>
  <si>
    <t>1. Set up caution boards in both directions
2. Provide water station prior to road crossing
3. Guide runners over busy road, right turn towards Hutton Village</t>
  </si>
  <si>
    <t>Brentwood Rd crossing</t>
  </si>
  <si>
    <t>CM13 3QZ</t>
  </si>
  <si>
    <t>///herds.faced.lasted</t>
  </si>
  <si>
    <t>1. Set up caution boards in both directions
2. Guide runners over busy road (using crossing), then right turn towards golf club
3. Guide runners onto footpath at the golf club/hall junction</t>
  </si>
  <si>
    <t>CM13 3RZ</t>
  </si>
  <si>
    <t>///vision.open.hobby</t>
  </si>
  <si>
    <t>Childerditch Lane</t>
  </si>
  <si>
    <t>///parks.silly.happen</t>
  </si>
  <si>
    <t>1. Set up caution boards in both directions
2. Guide runners over road to join pavement on main road</t>
  </si>
  <si>
    <t>Magpie Lane crossing</t>
  </si>
  <si>
    <t>CM13 3DT</t>
  </si>
  <si>
    <t>///transfers.each.gravy</t>
  </si>
  <si>
    <t>1. Set up caution boards in both directions
2. Guide runners over junction as they emerge from footpath</t>
  </si>
  <si>
    <t>Warley  Rd crossing</t>
  </si>
  <si>
    <t>CM13 3JH</t>
  </si>
  <si>
    <t>///mutual.ridge.middle</t>
  </si>
  <si>
    <t>1. Set up caution boards in both directions on Gt Warley St
2. Provide water station prior to road crossing
3. Guide runners over busy road, into Codham Hall Lane</t>
  </si>
  <si>
    <t>RM14 3JX</t>
  </si>
  <si>
    <t>///caged.deeply.combining</t>
  </si>
  <si>
    <t>Ockendon Rd/Church Lane</t>
  </si>
  <si>
    <t>RM14 3PX</t>
  </si>
  <si>
    <t>///dome.mostly.needed</t>
  </si>
  <si>
    <t>1. Set up caution boards in both directions
2. Guide runners left onto road as they emerge from footpath, then over to pavement</t>
  </si>
  <si>
    <t>Ockendon Rd/Fen Lane</t>
  </si>
  <si>
    <t>RM14 3PS</t>
  </si>
  <si>
    <t>///vague.wisdom.thin</t>
  </si>
  <si>
    <t>1. Set up caution boards in both directions
2. Guide runners over junction and into Fen Lane</t>
  </si>
  <si>
    <t>Fen Lane bend</t>
  </si>
  <si>
    <t>RM14 3BP</t>
  </si>
  <si>
    <t>///hunter.warns.rocket</t>
  </si>
  <si>
    <t>1. Set up caution boards in both directions
2. Guide runners right into Harrow Rd, then right into bridle path at 4.5 miles
3. Set up water station in Harrow Rd</t>
  </si>
  <si>
    <t>Stifford Hill crossing</t>
  </si>
  <si>
    <t>RM16 5AA</t>
  </si>
  <si>
    <t>///reject.keen.hook</t>
  </si>
  <si>
    <t>1. Set up caution boards in both directions
2. Guide runners over road via traffic island and back onto Mardyke Way
3. Advise runners just 700m to go.</t>
  </si>
  <si>
    <t>RM16 5UL</t>
  </si>
  <si>
    <t>///raves.clocks.grain</t>
  </si>
  <si>
    <t>Traffic Lights and road crossing</t>
  </si>
  <si>
    <t>DA2 6BH</t>
  </si>
  <si>
    <t>///gosh.manliness.spit</t>
  </si>
  <si>
    <t xml:space="preserve">1. Guide runners to cross at zebra crossing just after Mile Stone Rd
</t>
  </si>
  <si>
    <t>3 x hi-vis vests</t>
  </si>
  <si>
    <t>Pigrims Way turn</t>
  </si>
  <si>
    <t>DA1 1RF</t>
  </si>
  <si>
    <t>///hints.last.damage</t>
  </si>
  <si>
    <t>1. Place caution boards on Watling St
2. Guide runners right and immediately left to Pilgrim's Way</t>
  </si>
  <si>
    <t>Princes Lane turn</t>
  </si>
  <si>
    <t>DA1 1QA</t>
  </si>
  <si>
    <t>///clash.remain.rush
///puppy.spell.alone</t>
  </si>
  <si>
    <t>1. Guide runners up the stairs of the footbridge
2. Guide runners off bridge to join Princes Lane</t>
  </si>
  <si>
    <t>Powder Mill Lane</t>
  </si>
  <si>
    <t>DA1 1LZ</t>
  </si>
  <si>
    <t>///harder.online.unions
///sugars.sugars.burst</t>
  </si>
  <si>
    <t xml:space="preserve">1. Guide runners over Darenth Rd and into Powder Mill Lane
2. Guide runners onto river path at 1.7 miles, and warn traffic
</t>
  </si>
  <si>
    <t>Hawley</t>
  </si>
  <si>
    <t>DA2 7RG</t>
  </si>
  <si>
    <t>///open.noon.slang
///margin.eating.rival</t>
  </si>
  <si>
    <t xml:space="preserve">1. Direct runners to narrow footpath opposite Mill Lane (and warn pedestrians)
2. Set up water station at end of footpath by the river
3. Direct runners across field at 3 miles
</t>
  </si>
  <si>
    <t>Darenth Hill crossing</t>
  </si>
  <si>
    <t>DA2 7QP</t>
  </si>
  <si>
    <t>///under.oils.parks</t>
  </si>
  <si>
    <t xml:space="preserve">1. Set up caution boards at crossings
2. Guide runners over junction to narrow path between depot and fishing club
</t>
  </si>
  <si>
    <t>Bridges pub</t>
  </si>
  <si>
    <t>DA4 9AZ</t>
  </si>
  <si>
    <t>///flash.part.thus</t>
  </si>
  <si>
    <t>1. Guide runners right to cross river, then left onto river path
2. Provide water station</t>
  </si>
  <si>
    <t>Farningham</t>
  </si>
  <si>
    <t>DA4 0DN</t>
  </si>
  <si>
    <t>///cried.notes.watch
///output.tower.fact</t>
  </si>
  <si>
    <t xml:space="preserve">1. Guide runners onto high street and then left to Sparepenny Lane
2. Set up water station just prior to Lion pub
</t>
  </si>
  <si>
    <t>DA4 0JF</t>
  </si>
  <si>
    <t>///remain.firmly.legal</t>
  </si>
  <si>
    <t>Road section after start</t>
  </si>
  <si>
    <t>///stole.silent.extra</t>
  </si>
  <si>
    <t>1. Place "caution" boards on road
2. Guide runners down steps, over road and back onto path</t>
  </si>
  <si>
    <t>Otford High St</t>
  </si>
  <si>
    <t>TN14 5PQ</t>
  </si>
  <si>
    <t>///gladiators.linked.spared</t>
  </si>
  <si>
    <t>1. Provide water station prior to high street
2. Guide runners right along pavement on high street</t>
  </si>
  <si>
    <t>Telston Lane</t>
  </si>
  <si>
    <t>TN14 5JX</t>
  </si>
  <si>
    <t>///races.copy.hunter</t>
  </si>
  <si>
    <t>1. Set up "caution" boards on high street
2. Guide runners across road and left into Telston Lane</t>
  </si>
  <si>
    <t>Morants Court Rd</t>
  </si>
  <si>
    <t>TN14 6HD</t>
  </si>
  <si>
    <t>///pools.pages.evenly
///swaps.lakes.crops</t>
  </si>
  <si>
    <t>1. Place "caution runners" boards on Morants Ct Rd
2. Guide runners over to left hand side to cross motorway bridge
3. Guide runners left to B2211</t>
  </si>
  <si>
    <t>Road bend towards Chevening</t>
  </si>
  <si>
    <t>TN14 6HB</t>
  </si>
  <si>
    <t>///dome.farms.never</t>
  </si>
  <si>
    <t>1. Set up "caution" boards in both directions around road bend
2. Guide runners to cross to right hand side well before bend
3. Guide runners to footpath at bend</t>
  </si>
  <si>
    <t>Keepers Cottage</t>
  </si>
  <si>
    <t>TN14 7PP</t>
  </si>
  <si>
    <t>///head.feed.fines</t>
  </si>
  <si>
    <t>1. Set up caution boards on Sundridge Hill
2. Set up water station before gate (this is their first water for a while)
3. Guide runners left down hill</t>
  </si>
  <si>
    <t>A233 crossing</t>
  </si>
  <si>
    <t>TN16 2DS</t>
  </si>
  <si>
    <t>///quiet.live.spice
///ports.props.boats</t>
  </si>
  <si>
    <t>1. Set up caution boards on A233
2. Guide runers right to A233, then across when safe to The Avenue
3. Provide water station at start of the avenue</t>
  </si>
  <si>
    <t>Church Hill turn</t>
  </si>
  <si>
    <t>TN16 2DG</t>
  </si>
  <si>
    <t>///dunes.idea.hello</t>
  </si>
  <si>
    <t>1. Place "caution" boards
2. Direct runners sharp right into Church Hill</t>
  </si>
  <si>
    <t>Ship Hill turn</t>
  </si>
  <si>
    <t>TN16 2JY</t>
  </si>
  <si>
    <t>///views.ties.slap</t>
  </si>
  <si>
    <t>1. Place "caution" boards
2. Direct runners left into Ship Hill</t>
  </si>
  <si>
    <t>TN16 2AH</t>
  </si>
  <si>
    <t>///zoom.sting.method</t>
  </si>
  <si>
    <t>The Ridge turn</t>
  </si>
  <si>
    <t>CR6 9QH</t>
  </si>
  <si>
    <t>///bumps.offers.swaps</t>
  </si>
  <si>
    <t>1. Place "caution" boards
2. Direct runners over busy road and left into The Ridge</t>
  </si>
  <si>
    <t>Gangers Hill turn</t>
  </si>
  <si>
    <t>CR3 7AX</t>
  </si>
  <si>
    <t>///usage.elaborate.gladiators</t>
  </si>
  <si>
    <t>1. Place "caution" boards
2. Provide water station
3. Direct runners left into Ganger's Hill</t>
  </si>
  <si>
    <t>Quarry Rd turn</t>
  </si>
  <si>
    <t>RH9 8DF</t>
  </si>
  <si>
    <t>///payer.shadow.when</t>
  </si>
  <si>
    <t>1. Runners turn sharp right onto North Downs Way (and often miss it!)  Please stand at this junction and direct them to NDW gate</t>
  </si>
  <si>
    <t>2 x hi-vis vests</t>
  </si>
  <si>
    <t>Stanstead Rd junction</t>
  </si>
  <si>
    <t>CR3 6AJ</t>
  </si>
  <si>
    <t>///scuba.beard.noisy</t>
  </si>
  <si>
    <t>1. Place "caution" boards
2. Provide water station
3. Direct runners over road junction and then onto NDW</t>
  </si>
  <si>
    <t>Hilltop Lane crossing</t>
  </si>
  <si>
    <t>CR3 5BL</t>
  </si>
  <si>
    <t>///brave.deeply.honest</t>
  </si>
  <si>
    <t>1. Place "caution" boards
2. Direct runners over Hilltop Lane and onto NDW</t>
  </si>
  <si>
    <t>RH1 3BA</t>
  </si>
  <si>
    <t>///economies.organ.terms</t>
  </si>
  <si>
    <t>Gatton Rd crossing</t>
  </si>
  <si>
    <t>RH2 0TA</t>
  </si>
  <si>
    <t>///plants.sings.look</t>
  </si>
  <si>
    <t>1. Place "caution" boards on road
2. Send marshal 300m down narrow NDW path to guide runners through gate from golf course
3. Guide runners over road and into grounds of school, advising them to keep the school on their left</t>
  </si>
  <si>
    <t>Viewpoint &amp; footbridge</t>
  </si>
  <si>
    <t>RH2 9RP</t>
  </si>
  <si>
    <t>///exit.supporter.clubs</t>
  </si>
  <si>
    <t>1. Set up "caution" boards on Wray Lane
2. Guide runners over lane when safe
3. Provide water station at lookout
4. Guide around snack bar to pedestrian bridge</t>
  </si>
  <si>
    <t>Pebble Hill Rd</t>
  </si>
  <si>
    <t>RH3 7BP</t>
  </si>
  <si>
    <t>///bells.taking.towers</t>
  </si>
  <si>
    <t>1. Set up caution boards on Pebblehill Rd
2. Bring runners to complete stop and direct left to pavement
3. Guide runners over road when safe and onto path next to road
4. Provide water stop before road</t>
  </si>
  <si>
    <t>The Coombe</t>
  </si>
  <si>
    <t>RH3 7BW</t>
  </si>
  <si>
    <t>///chairs.start.candy</t>
  </si>
  <si>
    <t>1. Set up caution boards on Pebblehill Rd
2. Direct runners right to The Coombe and then around left to NDW gate</t>
  </si>
  <si>
    <t>Old Fort Road</t>
  </si>
  <si>
    <t>KT20 7JN</t>
  </si>
  <si>
    <t>///plant.puts.free
///crazy.sends.gain</t>
  </si>
  <si>
    <t xml:space="preserve">1. One marshal to point runners to Fort Rd from the North Downs Way
2. Water station in the lane
3. Guide runners left onto Box Hill Rd and to pavement
</t>
  </si>
  <si>
    <t>Smith &amp; Western</t>
  </si>
  <si>
    <t>///elite.envy.caring</t>
  </si>
  <si>
    <t xml:space="preserve">4. Guide runners over to footpath running parallel to left side of road at 8.15
</t>
  </si>
  <si>
    <t>Box Hill top</t>
  </si>
  <si>
    <t>KT20 7LB</t>
  </si>
  <si>
    <t>///olive.blast.light</t>
  </si>
  <si>
    <t>Guide runners left to Box Hill Trail at 8.74 miles, just after members' car park</t>
  </si>
  <si>
    <t>RH5 6BY</t>
  </si>
  <si>
    <t>///dining.salad.rots</t>
  </si>
  <si>
    <t>Ranmore road crossing</t>
  </si>
  <si>
    <t>RH5 6SR</t>
  </si>
  <si>
    <t>///corner.festivity.divide</t>
  </si>
  <si>
    <t>1. Put "caution" boards on road
2. Direct runners over road and to fence onto NDW
3. Provide water</t>
  </si>
  <si>
    <t>NDW road crossing</t>
  </si>
  <si>
    <t>RH5 6QS</t>
  </si>
  <si>
    <t>///strut.loops.fluid</t>
  </si>
  <si>
    <t>1. Set up "caution" boards on road
2. Guide runners right onto road and then left back onto NDW
3. Provide water station before road</t>
  </si>
  <si>
    <t>Coombe Lane crossing</t>
  </si>
  <si>
    <t>GU5 9TE</t>
  </si>
  <si>
    <t>///rainy.swear.emerge</t>
  </si>
  <si>
    <t>1. Set up "caution" boards on road
2. Guide runners over road and then left back onto NDW</t>
  </si>
  <si>
    <t>///pill.rested.boss</t>
  </si>
  <si>
    <t>West Horsley Road Crossing</t>
  </si>
  <si>
    <t>KT24 6DG</t>
  </si>
  <si>
    <t>///limes.repay.woof</t>
  </si>
  <si>
    <t>1. Set up "caution" boards at roundabout
2. Guide runners to right of Shere Rd, then to cross using traffic island to garage, then straight on into The Street</t>
  </si>
  <si>
    <t>Silkmore Lane turn</t>
  </si>
  <si>
    <t>KT24 6JP</t>
  </si>
  <si>
    <t>///sums.washed.spare</t>
  </si>
  <si>
    <t>1. Guide runners over road into Silkmore Lane, and advise to keep going to the end
2. Provide water after crossing</t>
  </si>
  <si>
    <t>2 x Caution boards
60 cups, 10 litres of water, bin bags
2 x hi-vis vests</t>
  </si>
  <si>
    <t>Jury Farm/Ripley Lane</t>
  </si>
  <si>
    <t>KT24 6JT</t>
  </si>
  <si>
    <t>///tasty.stream.mini</t>
  </si>
  <si>
    <t>1. Set up "caution" boards on Ripley Lane
2. Bring runners to complete stop before running onto road</t>
  </si>
  <si>
    <t>GU23 6BG</t>
  </si>
  <si>
    <t>///waving.hang.table</t>
  </si>
  <si>
    <t>Anchor pub</t>
  </si>
  <si>
    <t>GU23 6QW</t>
  </si>
  <si>
    <t>///slide.chains.modest</t>
  </si>
  <si>
    <t>1. Set up caution boards
2. Guide runners over small road and back onto towpath by pub</t>
  </si>
  <si>
    <t>Byfleet Rd crossing</t>
  </si>
  <si>
    <t>KT15 3JH</t>
  </si>
  <si>
    <t>///funded.headed.jumpy</t>
  </si>
  <si>
    <t>1. Set up caution boards
2. Guide runners up path to road, then over road when safe
3. Provide water station before road</t>
  </si>
  <si>
    <t>Weybridge Lock</t>
  </si>
  <si>
    <t>KT13 8XX</t>
  </si>
  <si>
    <t>///fell.stews.open</t>
  </si>
  <si>
    <t>1. Set up caution boards
2. Guide runners over Addlestone Rd and down metal ramp to join Wey towpath</t>
  </si>
  <si>
    <t>Hamhaugh Island</t>
  </si>
  <si>
    <t>KT13 8LW</t>
  </si>
  <si>
    <t>///skins.grants.bleat</t>
  </si>
  <si>
    <t xml:space="preserve">1. Guide runners over small road bridge and left into Church Walk
</t>
  </si>
  <si>
    <t>///swear.police.rents</t>
  </si>
  <si>
    <t>Cross A308 to Hampton Court Green</t>
  </si>
  <si>
    <t>KT8 9EP</t>
  </si>
  <si>
    <t>///timing.jokes.hype</t>
  </si>
  <si>
    <t xml:space="preserve">1. As runners come off bridge, guide runners over busy zebra crossing to run along green
2. Set up water station after crossing
</t>
  </si>
  <si>
    <t>TW11 0EP</t>
  </si>
  <si>
    <t>///dined.tests.cowboy</t>
  </si>
  <si>
    <t>Guide runners onto Cobblers Walk
Guide runners to Clapperstile Gate and to finish
Provide water</t>
  </si>
  <si>
    <t xml:space="preserve">Finish line water station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</si>
</sst>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809]hh\:mm\:ss"/>
    <numFmt numFmtId="165" formatCode="0.0"/>
    <numFmt numFmtId="166" formatCode="[$-809]hh\:mm"/>
  </numFmts>
  <fonts count="8" x14ac:knownFonts="1">
    <font>
      <sz val="11"/>
      <color rgb="FF000000"/>
      <name val="Calibri"/>
      <family val="2"/>
      <charset val="1"/>
    </font>
    <font>
      <b/>
      <sz val="10"/>
      <color rgb="FF000000"/>
      <name val="Arial"/>
      <family val="2"/>
    </font>
    <font>
      <b/>
      <sz val="10"/>
      <color rgb="FF000000"/>
      <name val="Arial"/>
      <family val="2"/>
      <charset val="1"/>
    </font>
    <font>
      <b/>
      <sz val="11"/>
      <color rgb="FF000000"/>
      <name val="Calibri"/>
      <family val="2"/>
    </font>
    <font>
      <sz val="10"/>
      <color rgb="FF000000"/>
      <name val="Arial"/>
      <family val="2"/>
      <charset val="1"/>
    </font>
    <font>
      <sz val="10"/>
      <color rgb="FF000000"/>
      <name val="Arial"/>
      <family val="2"/>
    </font>
    <font>
      <sz val="10"/>
      <color theme="1"/>
      <name val="Arial"/>
      <family val="2"/>
    </font>
    <font>
      <sz val="11"/>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24">
    <xf numFmtId="0" fontId="0" fillId="0" borderId="0" xfId="0"/>
    <xf numFmtId="0" fontId="1" fillId="0" borderId="0" xfId="0" applyFont="1" applyAlignment="1">
      <alignment horizontal="left" vertical="top" wrapText="1"/>
    </xf>
    <xf numFmtId="0" fontId="2" fillId="0" borderId="0" xfId="0" applyFont="1" applyAlignment="1">
      <alignment horizontal="left" vertical="top"/>
    </xf>
    <xf numFmtId="0" fontId="3" fillId="0" borderId="0" xfId="0" applyFont="1" applyAlignment="1">
      <alignment horizontal="left" vertical="top"/>
    </xf>
    <xf numFmtId="164" fontId="4" fillId="0" borderId="0" xfId="0" applyNumberFormat="1" applyFont="1" applyAlignment="1">
      <alignment horizontal="left" vertical="top"/>
    </xf>
    <xf numFmtId="0" fontId="0" fillId="0" borderId="0" xfId="0" applyAlignment="1">
      <alignment horizontal="left" vertical="top"/>
    </xf>
    <xf numFmtId="0" fontId="0" fillId="0" borderId="0" xfId="0" applyAlignment="1">
      <alignment vertical="top"/>
    </xf>
    <xf numFmtId="0" fontId="4" fillId="0" borderId="0" xfId="0" applyFont="1" applyAlignment="1">
      <alignment horizontal="left" vertical="top"/>
    </xf>
    <xf numFmtId="165" fontId="4" fillId="0" borderId="0" xfId="0" applyNumberFormat="1"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166" fontId="4" fillId="0" borderId="0" xfId="0" applyNumberFormat="1" applyFont="1" applyAlignment="1">
      <alignment horizontal="left" vertical="top"/>
    </xf>
    <xf numFmtId="0" fontId="0" fillId="0" borderId="0" xfId="0" applyAlignment="1">
      <alignment horizontal="left" vertical="top" wrapText="1"/>
    </xf>
    <xf numFmtId="166" fontId="0" fillId="0" borderId="0" xfId="0" applyNumberFormat="1" applyAlignment="1">
      <alignment horizontal="left" vertical="top"/>
    </xf>
    <xf numFmtId="0" fontId="6" fillId="0" borderId="0" xfId="0" applyFont="1" applyAlignment="1">
      <alignment vertical="top" wrapText="1"/>
    </xf>
    <xf numFmtId="0" fontId="6" fillId="0" borderId="0" xfId="0" applyFont="1" applyAlignment="1">
      <alignment horizontal="left" vertical="top"/>
    </xf>
    <xf numFmtId="0" fontId="6" fillId="0" borderId="0" xfId="0" applyFont="1" applyAlignment="1">
      <alignment horizontal="left" vertical="top" wrapText="1"/>
    </xf>
    <xf numFmtId="20" fontId="6" fillId="0" borderId="0" xfId="0" applyNumberFormat="1" applyFont="1" applyAlignment="1">
      <alignment horizontal="left" vertical="top"/>
    </xf>
    <xf numFmtId="0" fontId="0" fillId="0" borderId="0" xfId="0" applyAlignment="1">
      <alignment vertical="top" wrapText="1"/>
    </xf>
    <xf numFmtId="0" fontId="4" fillId="0" borderId="0" xfId="0" applyFont="1" applyAlignment="1">
      <alignment vertical="top" wrapText="1"/>
    </xf>
    <xf numFmtId="0" fontId="2" fillId="0" borderId="0" xfId="0" applyFont="1" applyAlignment="1">
      <alignment horizontal="left" vertical="top" wrapText="1"/>
    </xf>
    <xf numFmtId="166" fontId="4" fillId="0" borderId="0" xfId="0" applyNumberFormat="1" applyFont="1" applyAlignment="1">
      <alignment horizontal="left" vertical="top" wrapText="1"/>
    </xf>
    <xf numFmtId="164" fontId="4" fillId="0" borderId="0" xfId="0" applyNumberFormat="1" applyFont="1" applyAlignment="1">
      <alignment horizontal="left" vertical="top" wrapText="1"/>
    </xf>
    <xf numFmtId="0" fontId="7" fillId="0" borderId="0" xfId="0" applyFont="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17@0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01C74-55F1-4DE2-BF3E-C31DD3327D57}">
  <sheetPr>
    <pageSetUpPr fitToPage="1"/>
  </sheetPr>
  <dimension ref="A1:AKY209"/>
  <sheetViews>
    <sheetView tabSelected="1" zoomScaleNormal="100" workbookViewId="0">
      <selection activeCell="D4" sqref="D4"/>
    </sheetView>
  </sheetViews>
  <sheetFormatPr defaultColWidth="9.41796875" defaultRowHeight="14.4" x14ac:dyDescent="0.55000000000000004"/>
  <cols>
    <col min="1" max="1" width="21.15625" style="12" customWidth="1"/>
    <col min="2" max="2" width="7.578125" style="5" customWidth="1"/>
    <col min="3" max="3" width="5.83984375" style="5" customWidth="1"/>
    <col min="4" max="4" width="27.41796875" style="5" customWidth="1"/>
    <col min="5" max="6" width="6.68359375" style="5" customWidth="1"/>
    <col min="7" max="7" width="10.83984375" style="5" customWidth="1"/>
    <col min="8" max="8" width="7.41796875" style="5" customWidth="1"/>
    <col min="9" max="9" width="26" style="5" customWidth="1"/>
    <col min="10" max="10" width="36" style="5" customWidth="1"/>
    <col min="11" max="11" width="39.15625" style="5" customWidth="1"/>
    <col min="12" max="12" width="7.41796875" style="5" customWidth="1"/>
    <col min="13" max="13" width="8.15625" style="5" customWidth="1"/>
    <col min="14" max="15" width="5" style="5" hidden="1" customWidth="1"/>
    <col min="16" max="987" width="9.41796875" style="5"/>
    <col min="988" max="988" width="11.578125" style="6" customWidth="1"/>
    <col min="989" max="16384" width="9.41796875" style="6"/>
  </cols>
  <sheetData>
    <row r="1" spans="1:987" s="5" customFormat="1" x14ac:dyDescent="0.55000000000000004">
      <c r="A1" s="1" t="s">
        <v>0</v>
      </c>
      <c r="B1" s="2" t="s">
        <v>1</v>
      </c>
      <c r="C1" s="2" t="s">
        <v>2</v>
      </c>
      <c r="D1" s="2" t="s">
        <v>3</v>
      </c>
      <c r="E1" s="2" t="s">
        <v>4</v>
      </c>
      <c r="F1" s="2" t="s">
        <v>5</v>
      </c>
      <c r="G1" s="2" t="s">
        <v>6</v>
      </c>
      <c r="H1" s="2" t="s">
        <v>7</v>
      </c>
      <c r="I1" s="3" t="s">
        <v>8</v>
      </c>
      <c r="J1" s="2" t="s">
        <v>9</v>
      </c>
      <c r="K1" s="2" t="s">
        <v>10</v>
      </c>
      <c r="L1" s="2" t="s">
        <v>11</v>
      </c>
      <c r="M1" s="2" t="s">
        <v>12</v>
      </c>
      <c r="N1" s="4">
        <v>7.6388888888888886E-3</v>
      </c>
      <c r="O1" s="4">
        <v>3.4722222222222199E-3</v>
      </c>
      <c r="P1" s="5" t="s">
        <v>13</v>
      </c>
      <c r="Q1" s="5" t="s">
        <v>14</v>
      </c>
    </row>
    <row r="2" spans="1:987" s="5" customFormat="1" ht="73.8" x14ac:dyDescent="0.55000000000000004">
      <c r="A2" s="6" t="s">
        <v>15</v>
      </c>
      <c r="B2" s="7">
        <v>1</v>
      </c>
      <c r="C2" s="8">
        <v>0</v>
      </c>
      <c r="D2" s="9" t="s">
        <v>16</v>
      </c>
      <c r="E2" s="10" t="s">
        <v>17</v>
      </c>
      <c r="F2" s="10"/>
      <c r="G2" s="7" t="s">
        <v>18</v>
      </c>
      <c r="H2" s="11">
        <v>0.35416666666666702</v>
      </c>
      <c r="I2" s="5" t="s">
        <v>19</v>
      </c>
      <c r="J2" s="9" t="s">
        <v>20</v>
      </c>
      <c r="K2" s="9" t="s">
        <v>21</v>
      </c>
      <c r="L2" s="11">
        <v>0.35763888888888901</v>
      </c>
      <c r="M2" s="11">
        <v>0.35416666666666702</v>
      </c>
      <c r="N2" s="12"/>
      <c r="O2" s="12"/>
      <c r="P2" s="13">
        <f t="shared" ref="P2:P67" si="0">L2-H2</f>
        <v>3.4722222222219878E-3</v>
      </c>
      <c r="Q2" s="5">
        <v>1</v>
      </c>
    </row>
    <row r="3" spans="1:987" s="5" customFormat="1" ht="49.2" x14ac:dyDescent="0.55000000000000004">
      <c r="A3" s="6" t="s">
        <v>22</v>
      </c>
      <c r="B3" s="7">
        <v>1</v>
      </c>
      <c r="C3" s="8">
        <v>5.0999999999999996</v>
      </c>
      <c r="D3" s="9" t="s">
        <v>23</v>
      </c>
      <c r="E3" s="9" t="s">
        <v>24</v>
      </c>
      <c r="F3" s="9" t="s">
        <v>25</v>
      </c>
      <c r="G3" s="7" t="s">
        <v>26</v>
      </c>
      <c r="H3" s="11">
        <v>0.375</v>
      </c>
      <c r="I3" s="5" t="s">
        <v>27</v>
      </c>
      <c r="J3" s="9" t="s">
        <v>28</v>
      </c>
      <c r="K3" s="9" t="s">
        <v>29</v>
      </c>
      <c r="L3" s="11">
        <f t="shared" ref="L3:L68" si="1">(M3)+(C3*$N$1)</f>
        <v>0.39312500000000034</v>
      </c>
      <c r="M3" s="11">
        <v>0.35416666666666702</v>
      </c>
      <c r="N3" s="12"/>
      <c r="O3" s="12"/>
      <c r="P3" s="13">
        <f t="shared" si="0"/>
        <v>1.8125000000000335E-2</v>
      </c>
      <c r="Q3" s="5">
        <v>1</v>
      </c>
    </row>
    <row r="4" spans="1:987" s="5" customFormat="1" ht="36.9" x14ac:dyDescent="0.55000000000000004">
      <c r="A4" s="6" t="s">
        <v>30</v>
      </c>
      <c r="B4" s="7">
        <v>1</v>
      </c>
      <c r="C4" s="8">
        <v>5.7</v>
      </c>
      <c r="D4" s="9" t="s">
        <v>31</v>
      </c>
      <c r="E4" s="9" t="s">
        <v>24</v>
      </c>
      <c r="F4" s="9"/>
      <c r="G4" s="7" t="s">
        <v>32</v>
      </c>
      <c r="H4" s="11">
        <v>0.37847222222222221</v>
      </c>
      <c r="I4" s="5" t="s">
        <v>33</v>
      </c>
      <c r="J4" s="9" t="s">
        <v>34</v>
      </c>
      <c r="K4" s="14" t="s">
        <v>35</v>
      </c>
      <c r="L4" s="11">
        <f t="shared" si="1"/>
        <v>0.39770833333333366</v>
      </c>
      <c r="M4" s="11">
        <v>0.35416666666666702</v>
      </c>
      <c r="N4" s="12"/>
      <c r="O4" s="12"/>
      <c r="P4" s="13">
        <f t="shared" si="0"/>
        <v>1.9236111111111454E-2</v>
      </c>
      <c r="Q4" s="5">
        <v>1</v>
      </c>
    </row>
    <row r="5" spans="1:987" s="5" customFormat="1" x14ac:dyDescent="0.55000000000000004">
      <c r="A5" s="6" t="s">
        <v>36</v>
      </c>
      <c r="B5" s="7">
        <v>1</v>
      </c>
      <c r="C5" s="8">
        <v>8.6</v>
      </c>
      <c r="D5" s="9" t="s">
        <v>37</v>
      </c>
      <c r="E5" s="9" t="s">
        <v>24</v>
      </c>
      <c r="F5" s="9" t="s">
        <v>25</v>
      </c>
      <c r="G5" s="7" t="s">
        <v>38</v>
      </c>
      <c r="H5" s="11">
        <v>0.38541666666666702</v>
      </c>
      <c r="I5" s="5" t="s">
        <v>39</v>
      </c>
      <c r="J5" s="9" t="s">
        <v>40</v>
      </c>
      <c r="K5" s="9" t="s">
        <v>29</v>
      </c>
      <c r="L5" s="11">
        <f t="shared" si="1"/>
        <v>0.41986111111111146</v>
      </c>
      <c r="M5" s="11">
        <v>0.35416666666666702</v>
      </c>
      <c r="N5" s="12"/>
      <c r="O5" s="12"/>
      <c r="P5" s="13">
        <f t="shared" si="0"/>
        <v>3.4444444444444444E-2</v>
      </c>
      <c r="Q5" s="5">
        <v>1</v>
      </c>
    </row>
    <row r="6" spans="1:987" s="5" customFormat="1" ht="24.6" x14ac:dyDescent="0.55000000000000004">
      <c r="A6" s="6" t="s">
        <v>15</v>
      </c>
      <c r="B6" s="7">
        <v>1</v>
      </c>
      <c r="C6" s="8">
        <v>12.7</v>
      </c>
      <c r="D6" s="9" t="s">
        <v>41</v>
      </c>
      <c r="E6" s="9" t="s">
        <v>24</v>
      </c>
      <c r="F6" s="9" t="s">
        <v>25</v>
      </c>
      <c r="G6" s="7" t="s">
        <v>42</v>
      </c>
      <c r="H6" s="11">
        <v>0.39930555555555602</v>
      </c>
      <c r="I6" s="5" t="s">
        <v>43</v>
      </c>
      <c r="J6" s="9" t="s">
        <v>564</v>
      </c>
      <c r="K6" s="9" t="s">
        <v>29</v>
      </c>
      <c r="L6" s="11">
        <f t="shared" si="1"/>
        <v>0.45118055555555592</v>
      </c>
      <c r="M6" s="11">
        <v>0.35416666666666702</v>
      </c>
      <c r="N6" s="12"/>
      <c r="O6" s="12"/>
      <c r="P6" s="13">
        <f t="shared" si="0"/>
        <v>5.1874999999999893E-2</v>
      </c>
      <c r="Q6" s="5">
        <v>1</v>
      </c>
    </row>
    <row r="7" spans="1:987" s="5" customFormat="1" ht="36.9" x14ac:dyDescent="0.55000000000000004">
      <c r="A7" s="6" t="s">
        <v>44</v>
      </c>
      <c r="B7" s="7">
        <v>2</v>
      </c>
      <c r="C7" s="8">
        <v>1.38888888888889E-3</v>
      </c>
      <c r="D7" s="9" t="s">
        <v>45</v>
      </c>
      <c r="E7" s="9" t="s">
        <v>24</v>
      </c>
      <c r="F7" s="9"/>
      <c r="G7" s="7" t="s">
        <v>46</v>
      </c>
      <c r="H7" s="11">
        <v>0.40277777777777801</v>
      </c>
      <c r="I7" s="5" t="s">
        <v>47</v>
      </c>
      <c r="J7" s="9" t="s">
        <v>48</v>
      </c>
      <c r="K7" s="9" t="s">
        <v>21</v>
      </c>
      <c r="L7" s="11">
        <f t="shared" si="1"/>
        <v>0.40417727623456823</v>
      </c>
      <c r="M7" s="11">
        <v>0.40416666666666701</v>
      </c>
      <c r="N7" s="12"/>
      <c r="O7" s="12"/>
      <c r="P7" s="13">
        <f t="shared" si="0"/>
        <v>1.3994984567902158E-3</v>
      </c>
      <c r="Q7" s="5">
        <v>1</v>
      </c>
    </row>
    <row r="8" spans="1:987" s="5" customFormat="1" ht="49.2" x14ac:dyDescent="0.55000000000000004">
      <c r="A8" s="6" t="s">
        <v>49</v>
      </c>
      <c r="B8" s="7">
        <v>2</v>
      </c>
      <c r="C8" s="8">
        <v>1.5</v>
      </c>
      <c r="D8" s="9" t="s">
        <v>50</v>
      </c>
      <c r="E8" s="9" t="s">
        <v>17</v>
      </c>
      <c r="F8" s="9"/>
      <c r="G8" s="7"/>
      <c r="H8" s="11"/>
      <c r="J8" s="9" t="s">
        <v>51</v>
      </c>
      <c r="K8" s="9" t="s">
        <v>52</v>
      </c>
      <c r="L8" s="11"/>
      <c r="M8" s="11"/>
      <c r="N8" s="12"/>
      <c r="O8" s="12"/>
      <c r="P8" s="13"/>
      <c r="Q8" s="5">
        <v>1</v>
      </c>
    </row>
    <row r="9" spans="1:987" s="5" customFormat="1" ht="49.2" x14ac:dyDescent="0.55000000000000004">
      <c r="A9" s="6" t="s">
        <v>53</v>
      </c>
      <c r="B9" s="7">
        <v>2</v>
      </c>
      <c r="C9" s="8">
        <v>3.3</v>
      </c>
      <c r="D9" s="9" t="s">
        <v>54</v>
      </c>
      <c r="E9" s="9" t="s">
        <v>17</v>
      </c>
      <c r="F9" s="9" t="s">
        <v>25</v>
      </c>
      <c r="G9" s="7" t="s">
        <v>55</v>
      </c>
      <c r="H9" s="11">
        <v>0.41458333333333303</v>
      </c>
      <c r="I9" s="5" t="s">
        <v>56</v>
      </c>
      <c r="J9" s="9" t="s">
        <v>57</v>
      </c>
      <c r="K9" s="9" t="s">
        <v>58</v>
      </c>
      <c r="L9" s="11">
        <f t="shared" si="1"/>
        <v>0.42937500000000034</v>
      </c>
      <c r="M9" s="11">
        <v>0.40416666666666701</v>
      </c>
      <c r="N9" s="12"/>
      <c r="O9" s="12"/>
      <c r="P9" s="13">
        <f t="shared" si="0"/>
        <v>1.4791666666667314E-2</v>
      </c>
      <c r="Q9" s="5">
        <v>1</v>
      </c>
    </row>
    <row r="10" spans="1:987" ht="73.8" x14ac:dyDescent="0.55000000000000004">
      <c r="A10" s="6" t="s">
        <v>59</v>
      </c>
      <c r="B10" s="15">
        <v>2</v>
      </c>
      <c r="C10" s="8">
        <v>6.1</v>
      </c>
      <c r="D10" s="16" t="s">
        <v>60</v>
      </c>
      <c r="E10" s="6" t="s">
        <v>17</v>
      </c>
      <c r="F10" s="6"/>
      <c r="G10" s="15" t="s">
        <v>61</v>
      </c>
      <c r="H10" s="17">
        <v>0.42638888888888887</v>
      </c>
      <c r="I10" s="18" t="s">
        <v>62</v>
      </c>
      <c r="J10" s="14" t="s">
        <v>63</v>
      </c>
      <c r="K10" s="14" t="s">
        <v>35</v>
      </c>
      <c r="L10" s="11">
        <f t="shared" si="1"/>
        <v>0.45076388888888924</v>
      </c>
      <c r="M10" s="11">
        <v>0.40416666666666701</v>
      </c>
      <c r="N10" s="18"/>
      <c r="O10" s="18"/>
      <c r="P10" s="13">
        <f t="shared" si="0"/>
        <v>2.4375000000000369E-2</v>
      </c>
      <c r="Q10" s="5">
        <v>1</v>
      </c>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c r="FT10" s="6"/>
      <c r="FU10" s="6"/>
      <c r="FV10" s="6"/>
      <c r="FW10" s="6"/>
      <c r="FX10" s="6"/>
      <c r="FY10" s="6"/>
      <c r="FZ10" s="6"/>
      <c r="GA10" s="6"/>
      <c r="GB10" s="6"/>
      <c r="GC10" s="6"/>
      <c r="GD10" s="6"/>
      <c r="GE10" s="6"/>
      <c r="GF10" s="6"/>
      <c r="GG10" s="6"/>
      <c r="GH10" s="6"/>
      <c r="GI10" s="6"/>
      <c r="GJ10" s="6"/>
      <c r="GK10" s="6"/>
      <c r="GL10" s="6"/>
      <c r="GM10" s="6"/>
      <c r="GN10" s="6"/>
      <c r="GO10" s="6"/>
      <c r="GP10" s="6"/>
      <c r="GQ10" s="6"/>
      <c r="GR10" s="6"/>
      <c r="GS10" s="6"/>
      <c r="GT10" s="6"/>
      <c r="GU10" s="6"/>
      <c r="GV10" s="6"/>
      <c r="GW10" s="6"/>
      <c r="GX10" s="6"/>
      <c r="GY10" s="6"/>
      <c r="GZ10" s="6"/>
      <c r="HA10" s="6"/>
      <c r="HB10" s="6"/>
      <c r="HC10" s="6"/>
      <c r="HD10" s="6"/>
      <c r="HE10" s="6"/>
      <c r="HF10" s="6"/>
      <c r="HG10" s="6"/>
      <c r="HH10" s="6"/>
      <c r="HI10" s="6"/>
      <c r="HJ10" s="6"/>
      <c r="HK10" s="6"/>
      <c r="HL10" s="6"/>
      <c r="HM10" s="6"/>
      <c r="HN10" s="6"/>
      <c r="HO10" s="6"/>
      <c r="HP10" s="6"/>
      <c r="HQ10" s="6"/>
      <c r="HR10" s="6"/>
      <c r="HS10" s="6"/>
      <c r="HT10" s="6"/>
      <c r="HU10" s="6"/>
      <c r="HV10" s="6"/>
      <c r="HW10" s="6"/>
      <c r="HX10" s="6"/>
      <c r="HY10" s="6"/>
      <c r="HZ10" s="6"/>
      <c r="IA10" s="6"/>
      <c r="IB10" s="6"/>
      <c r="IC10" s="6"/>
      <c r="ID10" s="6"/>
      <c r="IE10" s="6"/>
      <c r="IF10" s="6"/>
      <c r="IG10" s="6"/>
      <c r="IH10" s="6"/>
      <c r="II10" s="6"/>
      <c r="IJ10" s="6"/>
      <c r="IK10" s="6"/>
      <c r="IL10" s="6"/>
      <c r="IM10" s="6"/>
      <c r="IN10" s="6"/>
      <c r="IO10" s="6"/>
      <c r="IP10" s="6"/>
      <c r="IQ10" s="6"/>
      <c r="IR10" s="6"/>
      <c r="IS10" s="6"/>
      <c r="IT10" s="6"/>
      <c r="IU10" s="6"/>
      <c r="IV10" s="6"/>
      <c r="IW10" s="6"/>
      <c r="IX10" s="6"/>
      <c r="IY10" s="6"/>
      <c r="IZ10" s="6"/>
      <c r="JA10" s="6"/>
      <c r="JB10" s="6"/>
      <c r="JC10" s="6"/>
      <c r="JD10" s="6"/>
      <c r="JE10" s="6"/>
      <c r="JF10" s="6"/>
      <c r="JG10" s="6"/>
      <c r="JH10" s="6"/>
      <c r="JI10" s="6"/>
      <c r="JJ10" s="6"/>
      <c r="JK10" s="6"/>
      <c r="JL10" s="6"/>
      <c r="JM10" s="6"/>
      <c r="JN10" s="6"/>
      <c r="JO10" s="6"/>
      <c r="JP10" s="6"/>
      <c r="JQ10" s="6"/>
      <c r="JR10" s="6"/>
      <c r="JS10" s="6"/>
      <c r="JT10" s="6"/>
      <c r="JU10" s="6"/>
      <c r="JV10" s="6"/>
      <c r="JW10" s="6"/>
      <c r="JX10" s="6"/>
      <c r="JY10" s="6"/>
      <c r="JZ10" s="6"/>
      <c r="KA10" s="6"/>
      <c r="KB10" s="6"/>
      <c r="KC10" s="6"/>
      <c r="KD10" s="6"/>
      <c r="KE10" s="6"/>
      <c r="KF10" s="6"/>
      <c r="KG10" s="6"/>
      <c r="KH10" s="6"/>
      <c r="KI10" s="6"/>
      <c r="KJ10" s="6"/>
      <c r="KK10" s="6"/>
      <c r="KL10" s="6"/>
      <c r="KM10" s="6"/>
      <c r="KN10" s="6"/>
      <c r="KO10" s="6"/>
      <c r="KP10" s="6"/>
      <c r="KQ10" s="6"/>
      <c r="KR10" s="6"/>
      <c r="KS10" s="6"/>
      <c r="KT10" s="6"/>
      <c r="KU10" s="6"/>
      <c r="KV10" s="6"/>
      <c r="KW10" s="6"/>
      <c r="KX10" s="6"/>
      <c r="KY10" s="6"/>
      <c r="KZ10" s="6"/>
      <c r="LA10" s="6"/>
      <c r="LB10" s="6"/>
      <c r="LC10" s="6"/>
      <c r="LD10" s="6"/>
      <c r="LE10" s="6"/>
      <c r="LF10" s="6"/>
      <c r="LG10" s="6"/>
      <c r="LH10" s="6"/>
      <c r="LI10" s="6"/>
      <c r="LJ10" s="6"/>
      <c r="LK10" s="6"/>
      <c r="LL10" s="6"/>
      <c r="LM10" s="6"/>
      <c r="LN10" s="6"/>
      <c r="LO10" s="6"/>
      <c r="LP10" s="6"/>
      <c r="LQ10" s="6"/>
      <c r="LR10" s="6"/>
      <c r="LS10" s="6"/>
      <c r="LT10" s="6"/>
      <c r="LU10" s="6"/>
      <c r="LV10" s="6"/>
      <c r="LW10" s="6"/>
      <c r="LX10" s="6"/>
      <c r="LY10" s="6"/>
      <c r="LZ10" s="6"/>
      <c r="MA10" s="6"/>
      <c r="MB10" s="6"/>
      <c r="MC10" s="6"/>
      <c r="MD10" s="6"/>
      <c r="ME10" s="6"/>
      <c r="MF10" s="6"/>
      <c r="MG10" s="6"/>
      <c r="MH10" s="6"/>
      <c r="MI10" s="6"/>
      <c r="MJ10" s="6"/>
      <c r="MK10" s="6"/>
      <c r="ML10" s="6"/>
      <c r="MM10" s="6"/>
      <c r="MN10" s="6"/>
      <c r="MO10" s="6"/>
      <c r="MP10" s="6"/>
      <c r="MQ10" s="6"/>
      <c r="MR10" s="6"/>
      <c r="MS10" s="6"/>
      <c r="MT10" s="6"/>
      <c r="MU10" s="6"/>
      <c r="MV10" s="6"/>
      <c r="MW10" s="6"/>
      <c r="MX10" s="6"/>
      <c r="MY10" s="6"/>
      <c r="MZ10" s="6"/>
      <c r="NA10" s="6"/>
      <c r="NB10" s="6"/>
      <c r="NC10" s="6"/>
      <c r="ND10" s="6"/>
      <c r="NE10" s="6"/>
      <c r="NF10" s="6"/>
      <c r="NG10" s="6"/>
      <c r="NH10" s="6"/>
      <c r="NI10" s="6"/>
      <c r="NJ10" s="6"/>
      <c r="NK10" s="6"/>
      <c r="NL10" s="6"/>
      <c r="NM10" s="6"/>
      <c r="NN10" s="6"/>
      <c r="NO10" s="6"/>
      <c r="NP10" s="6"/>
      <c r="NQ10" s="6"/>
      <c r="NR10" s="6"/>
      <c r="NS10" s="6"/>
      <c r="NT10" s="6"/>
      <c r="NU10" s="6"/>
      <c r="NV10" s="6"/>
      <c r="NW10" s="6"/>
      <c r="NX10" s="6"/>
      <c r="NY10" s="6"/>
      <c r="NZ10" s="6"/>
      <c r="OA10" s="6"/>
      <c r="OB10" s="6"/>
      <c r="OC10" s="6"/>
      <c r="OD10" s="6"/>
      <c r="OE10" s="6"/>
      <c r="OF10" s="6"/>
      <c r="OG10" s="6"/>
      <c r="OH10" s="6"/>
      <c r="OI10" s="6"/>
      <c r="OJ10" s="6"/>
      <c r="OK10" s="6"/>
      <c r="OL10" s="6"/>
      <c r="OM10" s="6"/>
      <c r="ON10" s="6"/>
      <c r="OO10" s="6"/>
      <c r="OP10" s="6"/>
      <c r="OQ10" s="6"/>
      <c r="OR10" s="6"/>
      <c r="OS10" s="6"/>
      <c r="OT10" s="6"/>
      <c r="OU10" s="6"/>
      <c r="OV10" s="6"/>
      <c r="OW10" s="6"/>
      <c r="OX10" s="6"/>
      <c r="OY10" s="6"/>
      <c r="OZ10" s="6"/>
      <c r="PA10" s="6"/>
      <c r="PB10" s="6"/>
      <c r="PC10" s="6"/>
      <c r="PD10" s="6"/>
      <c r="PE10" s="6"/>
      <c r="PF10" s="6"/>
      <c r="PG10" s="6"/>
      <c r="PH10" s="6"/>
      <c r="PI10" s="6"/>
      <c r="PJ10" s="6"/>
      <c r="PK10" s="6"/>
      <c r="PL10" s="6"/>
      <c r="PM10" s="6"/>
      <c r="PN10" s="6"/>
      <c r="PO10" s="6"/>
      <c r="PP10" s="6"/>
      <c r="PQ10" s="6"/>
      <c r="PR10" s="6"/>
      <c r="PS10" s="6"/>
      <c r="PT10" s="6"/>
      <c r="PU10" s="6"/>
      <c r="PV10" s="6"/>
      <c r="PW10" s="6"/>
      <c r="PX10" s="6"/>
      <c r="PY10" s="6"/>
      <c r="PZ10" s="6"/>
      <c r="QA10" s="6"/>
      <c r="QB10" s="6"/>
      <c r="QC10" s="6"/>
      <c r="QD10" s="6"/>
      <c r="QE10" s="6"/>
      <c r="QF10" s="6"/>
      <c r="QG10" s="6"/>
      <c r="QH10" s="6"/>
      <c r="QI10" s="6"/>
      <c r="QJ10" s="6"/>
      <c r="QK10" s="6"/>
      <c r="QL10" s="6"/>
      <c r="QM10" s="6"/>
      <c r="QN10" s="6"/>
      <c r="QO10" s="6"/>
      <c r="QP10" s="6"/>
      <c r="QQ10" s="6"/>
      <c r="QR10" s="6"/>
      <c r="QS10" s="6"/>
      <c r="QT10" s="6"/>
      <c r="QU10" s="6"/>
      <c r="QV10" s="6"/>
      <c r="QW10" s="6"/>
      <c r="QX10" s="6"/>
      <c r="QY10" s="6"/>
      <c r="QZ10" s="6"/>
      <c r="RA10" s="6"/>
      <c r="RB10" s="6"/>
      <c r="RC10" s="6"/>
      <c r="RD10" s="6"/>
      <c r="RE10" s="6"/>
      <c r="RF10" s="6"/>
      <c r="RG10" s="6"/>
      <c r="RH10" s="6"/>
      <c r="RI10" s="6"/>
      <c r="RJ10" s="6"/>
      <c r="RK10" s="6"/>
      <c r="RL10" s="6"/>
      <c r="RM10" s="6"/>
      <c r="RN10" s="6"/>
      <c r="RO10" s="6"/>
      <c r="RP10" s="6"/>
      <c r="RQ10" s="6"/>
      <c r="RR10" s="6"/>
      <c r="RS10" s="6"/>
      <c r="RT10" s="6"/>
      <c r="RU10" s="6"/>
      <c r="RV10" s="6"/>
      <c r="RW10" s="6"/>
      <c r="RX10" s="6"/>
      <c r="RY10" s="6"/>
      <c r="RZ10" s="6"/>
      <c r="SA10" s="6"/>
      <c r="SB10" s="6"/>
      <c r="SC10" s="6"/>
      <c r="SD10" s="6"/>
      <c r="SE10" s="6"/>
      <c r="SF10" s="6"/>
      <c r="SG10" s="6"/>
      <c r="SH10" s="6"/>
      <c r="SI10" s="6"/>
      <c r="SJ10" s="6"/>
      <c r="SK10" s="6"/>
      <c r="SL10" s="6"/>
      <c r="SM10" s="6"/>
      <c r="SN10" s="6"/>
      <c r="SO10" s="6"/>
      <c r="SP10" s="6"/>
      <c r="SQ10" s="6"/>
      <c r="SR10" s="6"/>
      <c r="SS10" s="6"/>
      <c r="ST10" s="6"/>
      <c r="SU10" s="6"/>
      <c r="SV10" s="6"/>
      <c r="SW10" s="6"/>
      <c r="SX10" s="6"/>
      <c r="SY10" s="6"/>
      <c r="SZ10" s="6"/>
      <c r="TA10" s="6"/>
      <c r="TB10" s="6"/>
      <c r="TC10" s="6"/>
      <c r="TD10" s="6"/>
      <c r="TE10" s="6"/>
      <c r="TF10" s="6"/>
      <c r="TG10" s="6"/>
      <c r="TH10" s="6"/>
      <c r="TI10" s="6"/>
      <c r="TJ10" s="6"/>
      <c r="TK10" s="6"/>
      <c r="TL10" s="6"/>
      <c r="TM10" s="6"/>
      <c r="TN10" s="6"/>
      <c r="TO10" s="6"/>
      <c r="TP10" s="6"/>
      <c r="TQ10" s="6"/>
      <c r="TR10" s="6"/>
      <c r="TS10" s="6"/>
      <c r="TT10" s="6"/>
      <c r="TU10" s="6"/>
      <c r="TV10" s="6"/>
      <c r="TW10" s="6"/>
      <c r="TX10" s="6"/>
      <c r="TY10" s="6"/>
      <c r="TZ10" s="6"/>
      <c r="UA10" s="6"/>
      <c r="UB10" s="6"/>
      <c r="UC10" s="6"/>
      <c r="UD10" s="6"/>
      <c r="UE10" s="6"/>
      <c r="UF10" s="6"/>
      <c r="UG10" s="6"/>
      <c r="UH10" s="6"/>
      <c r="UI10" s="6"/>
      <c r="UJ10" s="6"/>
      <c r="UK10" s="6"/>
      <c r="UL10" s="6"/>
      <c r="UM10" s="6"/>
      <c r="UN10" s="6"/>
      <c r="UO10" s="6"/>
      <c r="UP10" s="6"/>
      <c r="UQ10" s="6"/>
      <c r="UR10" s="6"/>
      <c r="US10" s="6"/>
      <c r="UT10" s="6"/>
      <c r="UU10" s="6"/>
      <c r="UV10" s="6"/>
      <c r="UW10" s="6"/>
      <c r="UX10" s="6"/>
      <c r="UY10" s="6"/>
      <c r="UZ10" s="6"/>
      <c r="VA10" s="6"/>
      <c r="VB10" s="6"/>
      <c r="VC10" s="6"/>
      <c r="VD10" s="6"/>
      <c r="VE10" s="6"/>
      <c r="VF10" s="6"/>
      <c r="VG10" s="6"/>
      <c r="VH10" s="6"/>
      <c r="VI10" s="6"/>
      <c r="VJ10" s="6"/>
      <c r="VK10" s="6"/>
      <c r="VL10" s="6"/>
      <c r="VM10" s="6"/>
      <c r="VN10" s="6"/>
      <c r="VO10" s="6"/>
      <c r="VP10" s="6"/>
      <c r="VQ10" s="6"/>
      <c r="VR10" s="6"/>
      <c r="VS10" s="6"/>
      <c r="VT10" s="6"/>
      <c r="VU10" s="6"/>
      <c r="VV10" s="6"/>
      <c r="VW10" s="6"/>
      <c r="VX10" s="6"/>
      <c r="VY10" s="6"/>
      <c r="VZ10" s="6"/>
      <c r="WA10" s="6"/>
      <c r="WB10" s="6"/>
      <c r="WC10" s="6"/>
      <c r="WD10" s="6"/>
      <c r="WE10" s="6"/>
      <c r="WF10" s="6"/>
      <c r="WG10" s="6"/>
      <c r="WH10" s="6"/>
      <c r="WI10" s="6"/>
      <c r="WJ10" s="6"/>
      <c r="WK10" s="6"/>
      <c r="WL10" s="6"/>
      <c r="WM10" s="6"/>
      <c r="WN10" s="6"/>
      <c r="WO10" s="6"/>
      <c r="WP10" s="6"/>
      <c r="WQ10" s="6"/>
      <c r="WR10" s="6"/>
      <c r="WS10" s="6"/>
      <c r="WT10" s="6"/>
      <c r="WU10" s="6"/>
      <c r="WV10" s="6"/>
      <c r="WW10" s="6"/>
      <c r="WX10" s="6"/>
      <c r="WY10" s="6"/>
      <c r="WZ10" s="6"/>
      <c r="XA10" s="6"/>
      <c r="XB10" s="6"/>
      <c r="XC10" s="6"/>
      <c r="XD10" s="6"/>
      <c r="XE10" s="6"/>
      <c r="XF10" s="6"/>
      <c r="XG10" s="6"/>
      <c r="XH10" s="6"/>
      <c r="XI10" s="6"/>
      <c r="XJ10" s="6"/>
      <c r="XK10" s="6"/>
      <c r="XL10" s="6"/>
      <c r="XM10" s="6"/>
      <c r="XN10" s="6"/>
      <c r="XO10" s="6"/>
      <c r="XP10" s="6"/>
      <c r="XQ10" s="6"/>
      <c r="XR10" s="6"/>
      <c r="XS10" s="6"/>
      <c r="XT10" s="6"/>
      <c r="XU10" s="6"/>
      <c r="XV10" s="6"/>
      <c r="XW10" s="6"/>
      <c r="XX10" s="6"/>
      <c r="XY10" s="6"/>
      <c r="XZ10" s="6"/>
      <c r="YA10" s="6"/>
      <c r="YB10" s="6"/>
      <c r="YC10" s="6"/>
      <c r="YD10" s="6"/>
      <c r="YE10" s="6"/>
      <c r="YF10" s="6"/>
      <c r="YG10" s="6"/>
      <c r="YH10" s="6"/>
      <c r="YI10" s="6"/>
      <c r="YJ10" s="6"/>
      <c r="YK10" s="6"/>
      <c r="YL10" s="6"/>
      <c r="YM10" s="6"/>
      <c r="YN10" s="6"/>
      <c r="YO10" s="6"/>
      <c r="YP10" s="6"/>
      <c r="YQ10" s="6"/>
      <c r="YR10" s="6"/>
      <c r="YS10" s="6"/>
      <c r="YT10" s="6"/>
      <c r="YU10" s="6"/>
      <c r="YV10" s="6"/>
      <c r="YW10" s="6"/>
      <c r="YX10" s="6"/>
      <c r="YY10" s="6"/>
      <c r="YZ10" s="6"/>
      <c r="ZA10" s="6"/>
      <c r="ZB10" s="6"/>
      <c r="ZC10" s="6"/>
      <c r="ZD10" s="6"/>
      <c r="ZE10" s="6"/>
      <c r="ZF10" s="6"/>
      <c r="ZG10" s="6"/>
      <c r="ZH10" s="6"/>
      <c r="ZI10" s="6"/>
      <c r="ZJ10" s="6"/>
      <c r="ZK10" s="6"/>
      <c r="ZL10" s="6"/>
      <c r="ZM10" s="6"/>
      <c r="ZN10" s="6"/>
      <c r="ZO10" s="6"/>
      <c r="ZP10" s="6"/>
      <c r="ZQ10" s="6"/>
      <c r="ZR10" s="6"/>
      <c r="ZS10" s="6"/>
      <c r="ZT10" s="6"/>
      <c r="ZU10" s="6"/>
      <c r="ZV10" s="6"/>
      <c r="ZW10" s="6"/>
      <c r="ZX10" s="6"/>
      <c r="ZY10" s="6"/>
      <c r="ZZ10" s="6"/>
      <c r="AAA10" s="6"/>
      <c r="AAB10" s="6"/>
      <c r="AAC10" s="6"/>
      <c r="AAD10" s="6"/>
      <c r="AAE10" s="6"/>
      <c r="AAF10" s="6"/>
      <c r="AAG10" s="6"/>
      <c r="AAH10" s="6"/>
      <c r="AAI10" s="6"/>
      <c r="AAJ10" s="6"/>
      <c r="AAK10" s="6"/>
      <c r="AAL10" s="6"/>
      <c r="AAM10" s="6"/>
      <c r="AAN10" s="6"/>
      <c r="AAO10" s="6"/>
      <c r="AAP10" s="6"/>
      <c r="AAQ10" s="6"/>
      <c r="AAR10" s="6"/>
      <c r="AAS10" s="6"/>
      <c r="AAT10" s="6"/>
      <c r="AAU10" s="6"/>
      <c r="AAV10" s="6"/>
      <c r="AAW10" s="6"/>
      <c r="AAX10" s="6"/>
      <c r="AAY10" s="6"/>
      <c r="AAZ10" s="6"/>
      <c r="ABA10" s="6"/>
      <c r="ABB10" s="6"/>
      <c r="ABC10" s="6"/>
      <c r="ABD10" s="6"/>
      <c r="ABE10" s="6"/>
      <c r="ABF10" s="6"/>
      <c r="ABG10" s="6"/>
      <c r="ABH10" s="6"/>
      <c r="ABI10" s="6"/>
      <c r="ABJ10" s="6"/>
      <c r="ABK10" s="6"/>
      <c r="ABL10" s="6"/>
      <c r="ABM10" s="6"/>
      <c r="ABN10" s="6"/>
      <c r="ABO10" s="6"/>
      <c r="ABP10" s="6"/>
      <c r="ABQ10" s="6"/>
      <c r="ABR10" s="6"/>
      <c r="ABS10" s="6"/>
      <c r="ABT10" s="6"/>
      <c r="ABU10" s="6"/>
      <c r="ABV10" s="6"/>
      <c r="ABW10" s="6"/>
      <c r="ABX10" s="6"/>
      <c r="ABY10" s="6"/>
      <c r="ABZ10" s="6"/>
      <c r="ACA10" s="6"/>
      <c r="ACB10" s="6"/>
      <c r="ACC10" s="6"/>
      <c r="ACD10" s="6"/>
      <c r="ACE10" s="6"/>
      <c r="ACF10" s="6"/>
      <c r="ACG10" s="6"/>
      <c r="ACH10" s="6"/>
      <c r="ACI10" s="6"/>
      <c r="ACJ10" s="6"/>
      <c r="ACK10" s="6"/>
      <c r="ACL10" s="6"/>
      <c r="ACM10" s="6"/>
      <c r="ACN10" s="6"/>
      <c r="ACO10" s="6"/>
      <c r="ACP10" s="6"/>
      <c r="ACQ10" s="6"/>
      <c r="ACR10" s="6"/>
      <c r="ACS10" s="6"/>
      <c r="ACT10" s="6"/>
      <c r="ACU10" s="6"/>
      <c r="ACV10" s="6"/>
      <c r="ACW10" s="6"/>
      <c r="ACX10" s="6"/>
      <c r="ACY10" s="6"/>
      <c r="ACZ10" s="6"/>
      <c r="ADA10" s="6"/>
      <c r="ADB10" s="6"/>
      <c r="ADC10" s="6"/>
      <c r="ADD10" s="6"/>
      <c r="ADE10" s="6"/>
      <c r="ADF10" s="6"/>
      <c r="ADG10" s="6"/>
      <c r="ADH10" s="6"/>
      <c r="ADI10" s="6"/>
      <c r="ADJ10" s="6"/>
      <c r="ADK10" s="6"/>
      <c r="ADL10" s="6"/>
      <c r="ADM10" s="6"/>
      <c r="ADN10" s="6"/>
      <c r="ADO10" s="6"/>
      <c r="ADP10" s="6"/>
      <c r="ADQ10" s="6"/>
      <c r="ADR10" s="6"/>
      <c r="ADS10" s="6"/>
      <c r="ADT10" s="6"/>
      <c r="ADU10" s="6"/>
      <c r="ADV10" s="6"/>
      <c r="ADW10" s="6"/>
      <c r="ADX10" s="6"/>
      <c r="ADY10" s="6"/>
      <c r="ADZ10" s="6"/>
      <c r="AEA10" s="6"/>
      <c r="AEB10" s="6"/>
      <c r="AEC10" s="6"/>
      <c r="AED10" s="6"/>
      <c r="AEE10" s="6"/>
      <c r="AEF10" s="6"/>
      <c r="AEG10" s="6"/>
      <c r="AEH10" s="6"/>
      <c r="AEI10" s="6"/>
      <c r="AEJ10" s="6"/>
      <c r="AEK10" s="6"/>
      <c r="AEL10" s="6"/>
      <c r="AEM10" s="6"/>
      <c r="AEN10" s="6"/>
      <c r="AEO10" s="6"/>
      <c r="AEP10" s="6"/>
      <c r="AEQ10" s="6"/>
      <c r="AER10" s="6"/>
      <c r="AES10" s="6"/>
      <c r="AET10" s="6"/>
      <c r="AEU10" s="6"/>
      <c r="AEV10" s="6"/>
      <c r="AEW10" s="6"/>
      <c r="AEX10" s="6"/>
      <c r="AEY10" s="6"/>
      <c r="AEZ10" s="6"/>
      <c r="AFA10" s="6"/>
      <c r="AFB10" s="6"/>
      <c r="AFC10" s="6"/>
      <c r="AFD10" s="6"/>
      <c r="AFE10" s="6"/>
      <c r="AFF10" s="6"/>
      <c r="AFG10" s="6"/>
      <c r="AFH10" s="6"/>
      <c r="AFI10" s="6"/>
      <c r="AFJ10" s="6"/>
      <c r="AFK10" s="6"/>
      <c r="AFL10" s="6"/>
      <c r="AFM10" s="6"/>
      <c r="AFN10" s="6"/>
      <c r="AFO10" s="6"/>
      <c r="AFP10" s="6"/>
      <c r="AFQ10" s="6"/>
      <c r="AFR10" s="6"/>
      <c r="AFS10" s="6"/>
      <c r="AFT10" s="6"/>
      <c r="AFU10" s="6"/>
      <c r="AFV10" s="6"/>
      <c r="AFW10" s="6"/>
      <c r="AFX10" s="6"/>
      <c r="AFY10" s="6"/>
      <c r="AFZ10" s="6"/>
      <c r="AGA10" s="6"/>
      <c r="AGB10" s="6"/>
      <c r="AGC10" s="6"/>
      <c r="AGD10" s="6"/>
      <c r="AGE10" s="6"/>
      <c r="AGF10" s="6"/>
      <c r="AGG10" s="6"/>
      <c r="AGH10" s="6"/>
      <c r="AGI10" s="6"/>
      <c r="AGJ10" s="6"/>
      <c r="AGK10" s="6"/>
      <c r="AGL10" s="6"/>
      <c r="AGM10" s="6"/>
      <c r="AGN10" s="6"/>
      <c r="AGO10" s="6"/>
      <c r="AGP10" s="6"/>
      <c r="AGQ10" s="6"/>
      <c r="AGR10" s="6"/>
      <c r="AGS10" s="6"/>
      <c r="AGT10" s="6"/>
      <c r="AGU10" s="6"/>
      <c r="AGV10" s="6"/>
      <c r="AGW10" s="6"/>
      <c r="AGX10" s="6"/>
      <c r="AGY10" s="6"/>
      <c r="AGZ10" s="6"/>
      <c r="AHA10" s="6"/>
      <c r="AHB10" s="6"/>
      <c r="AHC10" s="6"/>
      <c r="AHD10" s="6"/>
      <c r="AHE10" s="6"/>
      <c r="AHF10" s="6"/>
      <c r="AHG10" s="6"/>
      <c r="AHH10" s="6"/>
      <c r="AHI10" s="6"/>
      <c r="AHJ10" s="6"/>
      <c r="AHK10" s="6"/>
      <c r="AHL10" s="6"/>
      <c r="AHM10" s="6"/>
      <c r="AHN10" s="6"/>
      <c r="AHO10" s="6"/>
      <c r="AHP10" s="6"/>
      <c r="AHQ10" s="6"/>
      <c r="AHR10" s="6"/>
      <c r="AHS10" s="6"/>
      <c r="AHT10" s="6"/>
      <c r="AHU10" s="6"/>
      <c r="AHV10" s="6"/>
      <c r="AHW10" s="6"/>
      <c r="AHX10" s="6"/>
      <c r="AHY10" s="6"/>
      <c r="AHZ10" s="6"/>
      <c r="AIA10" s="6"/>
      <c r="AIB10" s="6"/>
      <c r="AIC10" s="6"/>
      <c r="AID10" s="6"/>
      <c r="AIE10" s="6"/>
      <c r="AIF10" s="6"/>
      <c r="AIG10" s="6"/>
      <c r="AIH10" s="6"/>
      <c r="AII10" s="6"/>
      <c r="AIJ10" s="6"/>
      <c r="AIK10" s="6"/>
      <c r="AIL10" s="6"/>
      <c r="AIM10" s="6"/>
      <c r="AIN10" s="6"/>
      <c r="AIO10" s="6"/>
      <c r="AIP10" s="6"/>
      <c r="AIQ10" s="6"/>
      <c r="AIR10" s="6"/>
      <c r="AIS10" s="6"/>
      <c r="AIT10" s="6"/>
      <c r="AIU10" s="6"/>
      <c r="AIV10" s="6"/>
      <c r="AIW10" s="6"/>
      <c r="AIX10" s="6"/>
      <c r="AIY10" s="6"/>
      <c r="AIZ10" s="6"/>
      <c r="AJA10" s="6"/>
      <c r="AJB10" s="6"/>
      <c r="AJC10" s="6"/>
      <c r="AJD10" s="6"/>
      <c r="AJE10" s="6"/>
      <c r="AJF10" s="6"/>
      <c r="AJG10" s="6"/>
      <c r="AJH10" s="6"/>
      <c r="AJI10" s="6"/>
      <c r="AJJ10" s="6"/>
      <c r="AJK10" s="6"/>
      <c r="AJL10" s="6"/>
      <c r="AJM10" s="6"/>
      <c r="AJN10" s="6"/>
      <c r="AJO10" s="6"/>
      <c r="AJP10" s="6"/>
      <c r="AJQ10" s="6"/>
      <c r="AJR10" s="6"/>
      <c r="AJS10" s="6"/>
      <c r="AJT10" s="6"/>
      <c r="AJU10" s="6"/>
      <c r="AJV10" s="6"/>
      <c r="AJW10" s="6"/>
      <c r="AJX10" s="6"/>
      <c r="AJY10" s="6"/>
      <c r="AJZ10" s="6"/>
      <c r="AKA10" s="6"/>
      <c r="AKB10" s="6"/>
      <c r="AKC10" s="6"/>
      <c r="AKD10" s="6"/>
      <c r="AKE10" s="6"/>
      <c r="AKF10" s="6"/>
      <c r="AKG10" s="6"/>
      <c r="AKH10" s="6"/>
      <c r="AKI10" s="6"/>
      <c r="AKJ10" s="6"/>
      <c r="AKK10" s="6"/>
      <c r="AKL10" s="6"/>
      <c r="AKM10" s="6"/>
      <c r="AKN10" s="6"/>
      <c r="AKO10" s="6"/>
      <c r="AKP10" s="6"/>
      <c r="AKQ10" s="6"/>
      <c r="AKR10" s="6"/>
      <c r="AKS10" s="6"/>
      <c r="AKT10" s="6"/>
      <c r="AKU10" s="6"/>
      <c r="AKV10" s="6"/>
      <c r="AKW10" s="6"/>
      <c r="AKX10" s="6"/>
      <c r="AKY10" s="6"/>
    </row>
    <row r="11" spans="1:987" s="5" customFormat="1" ht="61.5" x14ac:dyDescent="0.55000000000000004">
      <c r="A11" s="6" t="s">
        <v>64</v>
      </c>
      <c r="B11" s="7">
        <v>2</v>
      </c>
      <c r="C11" s="8">
        <v>7.5</v>
      </c>
      <c r="D11" s="9" t="s">
        <v>65</v>
      </c>
      <c r="E11" s="9" t="s">
        <v>17</v>
      </c>
      <c r="F11" s="9" t="s">
        <v>25</v>
      </c>
      <c r="G11" s="7" t="s">
        <v>66</v>
      </c>
      <c r="H11" s="11">
        <v>0.43055555555555602</v>
      </c>
      <c r="I11" s="5" t="s">
        <v>67</v>
      </c>
      <c r="J11" s="19" t="s">
        <v>68</v>
      </c>
      <c r="K11" s="19" t="s">
        <v>69</v>
      </c>
      <c r="L11" s="11">
        <f t="shared" si="1"/>
        <v>0.46145833333333369</v>
      </c>
      <c r="M11" s="11">
        <v>0.40416666666666701</v>
      </c>
      <c r="N11" s="12"/>
      <c r="O11" s="12"/>
      <c r="P11" s="13">
        <f t="shared" si="0"/>
        <v>3.0902777777777668E-2</v>
      </c>
      <c r="Q11" s="5">
        <v>1</v>
      </c>
    </row>
    <row r="12" spans="1:987" s="5" customFormat="1" ht="24.6" x14ac:dyDescent="0.55000000000000004">
      <c r="A12" s="6" t="s">
        <v>70</v>
      </c>
      <c r="B12" s="7">
        <v>2</v>
      </c>
      <c r="C12" s="8">
        <v>9.64</v>
      </c>
      <c r="D12" s="9" t="s">
        <v>41</v>
      </c>
      <c r="E12" s="9" t="s">
        <v>24</v>
      </c>
      <c r="F12" s="9" t="s">
        <v>25</v>
      </c>
      <c r="G12" s="7" t="s">
        <v>71</v>
      </c>
      <c r="H12" s="11">
        <v>0.4375</v>
      </c>
      <c r="I12" s="5" t="s">
        <v>72</v>
      </c>
      <c r="J12" s="9" t="s">
        <v>564</v>
      </c>
      <c r="K12" s="9" t="s">
        <v>29</v>
      </c>
      <c r="L12" s="11">
        <f t="shared" si="1"/>
        <v>0.47780555555555593</v>
      </c>
      <c r="M12" s="11">
        <v>0.40416666666666701</v>
      </c>
      <c r="N12" s="12"/>
      <c r="O12" s="12"/>
      <c r="P12" s="13">
        <f t="shared" si="0"/>
        <v>4.0305555555555928E-2</v>
      </c>
      <c r="Q12" s="5">
        <v>1</v>
      </c>
    </row>
    <row r="13" spans="1:987" s="5" customFormat="1" ht="36.9" x14ac:dyDescent="0.55000000000000004">
      <c r="A13" s="6" t="s">
        <v>73</v>
      </c>
      <c r="B13" s="7">
        <v>3</v>
      </c>
      <c r="C13" s="8">
        <v>4.2</v>
      </c>
      <c r="D13" s="9" t="s">
        <v>74</v>
      </c>
      <c r="E13" s="9" t="s">
        <v>24</v>
      </c>
      <c r="F13" s="9" t="s">
        <v>25</v>
      </c>
      <c r="G13" s="7" t="s">
        <v>75</v>
      </c>
      <c r="H13" s="11">
        <v>0.45833333333333298</v>
      </c>
      <c r="I13" s="12" t="s">
        <v>76</v>
      </c>
      <c r="J13" s="9" t="s">
        <v>77</v>
      </c>
      <c r="K13" s="9" t="s">
        <v>29</v>
      </c>
      <c r="L13" s="11">
        <f t="shared" si="1"/>
        <v>0.47444444444444434</v>
      </c>
      <c r="M13" s="11">
        <v>0.44236111111111098</v>
      </c>
      <c r="N13" s="12"/>
      <c r="O13" s="12"/>
      <c r="P13" s="13">
        <f t="shared" si="0"/>
        <v>1.6111111111111354E-2</v>
      </c>
      <c r="Q13" s="5">
        <v>1</v>
      </c>
    </row>
    <row r="14" spans="1:987" s="5" customFormat="1" ht="36.9" x14ac:dyDescent="0.55000000000000004">
      <c r="A14" s="6" t="s">
        <v>73</v>
      </c>
      <c r="B14" s="7">
        <v>3</v>
      </c>
      <c r="C14" s="8">
        <v>7.7</v>
      </c>
      <c r="D14" s="9" t="s">
        <v>78</v>
      </c>
      <c r="E14" s="20" t="s">
        <v>79</v>
      </c>
      <c r="F14" s="20"/>
      <c r="G14" s="7" t="s">
        <v>80</v>
      </c>
      <c r="H14" s="11">
        <v>0.47222222222222199</v>
      </c>
      <c r="I14" s="5" t="s">
        <v>81</v>
      </c>
      <c r="J14" s="9" t="s">
        <v>82</v>
      </c>
      <c r="K14" s="9" t="s">
        <v>83</v>
      </c>
      <c r="L14" s="11">
        <f t="shared" si="1"/>
        <v>0.50118055555555541</v>
      </c>
      <c r="M14" s="11">
        <v>0.44236111111111098</v>
      </c>
      <c r="N14" s="12"/>
      <c r="O14" s="12"/>
      <c r="P14" s="13">
        <f t="shared" si="0"/>
        <v>2.8958333333333419E-2</v>
      </c>
      <c r="Q14" s="5">
        <v>1</v>
      </c>
    </row>
    <row r="15" spans="1:987" s="5" customFormat="1" ht="61.5" x14ac:dyDescent="0.55000000000000004">
      <c r="A15" s="6" t="s">
        <v>73</v>
      </c>
      <c r="B15" s="7">
        <v>3</v>
      </c>
      <c r="C15" s="8">
        <v>7.8</v>
      </c>
      <c r="D15" s="9" t="s">
        <v>84</v>
      </c>
      <c r="E15" s="20" t="s">
        <v>79</v>
      </c>
      <c r="F15" s="20" t="s">
        <v>25</v>
      </c>
      <c r="G15" s="7" t="s">
        <v>85</v>
      </c>
      <c r="H15" s="11">
        <v>0.47222222222222199</v>
      </c>
      <c r="I15" s="5" t="s">
        <v>86</v>
      </c>
      <c r="J15" s="9" t="s">
        <v>87</v>
      </c>
      <c r="K15" s="9" t="s">
        <v>88</v>
      </c>
      <c r="L15" s="11">
        <f t="shared" si="1"/>
        <v>0.5019444444444443</v>
      </c>
      <c r="M15" s="11">
        <v>0.44236111111111098</v>
      </c>
      <c r="N15" s="12"/>
      <c r="O15" s="12"/>
      <c r="P15" s="13">
        <f t="shared" si="0"/>
        <v>2.9722222222222316E-2</v>
      </c>
      <c r="Q15" s="5">
        <v>1</v>
      </c>
    </row>
    <row r="16" spans="1:987" s="5" customFormat="1" ht="36.9" x14ac:dyDescent="0.55000000000000004">
      <c r="A16" s="21" t="s">
        <v>22</v>
      </c>
      <c r="B16" s="7">
        <v>3</v>
      </c>
      <c r="C16" s="8">
        <v>9.6</v>
      </c>
      <c r="D16" s="9" t="s">
        <v>89</v>
      </c>
      <c r="E16" s="9" t="s">
        <v>24</v>
      </c>
      <c r="F16" s="9" t="s">
        <v>25</v>
      </c>
      <c r="G16" s="7" t="s">
        <v>90</v>
      </c>
      <c r="H16" s="11">
        <v>0.47569444444444398</v>
      </c>
      <c r="I16" s="5" t="s">
        <v>91</v>
      </c>
      <c r="J16" s="9" t="s">
        <v>92</v>
      </c>
      <c r="K16" s="9" t="s">
        <v>29</v>
      </c>
      <c r="L16" s="11">
        <f t="shared" si="1"/>
        <v>0.51569444444444434</v>
      </c>
      <c r="M16" s="11">
        <v>0.44236111111111098</v>
      </c>
      <c r="N16" s="12"/>
      <c r="O16" s="12"/>
      <c r="P16" s="13">
        <f t="shared" si="0"/>
        <v>4.0000000000000369E-2</v>
      </c>
      <c r="Q16" s="5">
        <v>1</v>
      </c>
    </row>
    <row r="17" spans="1:17" s="5" customFormat="1" ht="73.8" x14ac:dyDescent="0.55000000000000004">
      <c r="A17" s="21" t="s">
        <v>22</v>
      </c>
      <c r="B17" s="7">
        <v>3</v>
      </c>
      <c r="C17" s="8">
        <v>9.9</v>
      </c>
      <c r="D17" s="9" t="s">
        <v>93</v>
      </c>
      <c r="E17" s="20" t="s">
        <v>79</v>
      </c>
      <c r="F17" s="20"/>
      <c r="G17" s="7" t="s">
        <v>94</v>
      </c>
      <c r="H17" s="11">
        <v>0.47916666666666702</v>
      </c>
      <c r="I17" s="5" t="s">
        <v>95</v>
      </c>
      <c r="J17" s="9" t="s">
        <v>96</v>
      </c>
      <c r="K17" s="9" t="s">
        <v>97</v>
      </c>
      <c r="L17" s="11">
        <f t="shared" si="1"/>
        <v>0.51798611111111104</v>
      </c>
      <c r="M17" s="11">
        <v>0.44236111111111098</v>
      </c>
      <c r="N17" s="12"/>
      <c r="O17" s="12"/>
      <c r="P17" s="13">
        <f t="shared" si="0"/>
        <v>3.8819444444444018E-2</v>
      </c>
      <c r="Q17" s="5">
        <v>1</v>
      </c>
    </row>
    <row r="18" spans="1:17" s="5" customFormat="1" ht="24.6" x14ac:dyDescent="0.55000000000000004">
      <c r="A18" s="22" t="s">
        <v>98</v>
      </c>
      <c r="B18" s="7">
        <v>3</v>
      </c>
      <c r="C18" s="8">
        <v>11.2</v>
      </c>
      <c r="D18" s="9" t="s">
        <v>41</v>
      </c>
      <c r="E18" s="9" t="s">
        <v>24</v>
      </c>
      <c r="F18" s="9" t="s">
        <v>25</v>
      </c>
      <c r="G18" s="7" t="s">
        <v>99</v>
      </c>
      <c r="H18" s="11">
        <v>0.48125000000000001</v>
      </c>
      <c r="I18" s="5" t="s">
        <v>100</v>
      </c>
      <c r="J18" s="9" t="s">
        <v>564</v>
      </c>
      <c r="K18" s="9" t="s">
        <v>29</v>
      </c>
      <c r="L18" s="11">
        <f t="shared" si="1"/>
        <v>0.52791666666666659</v>
      </c>
      <c r="M18" s="11">
        <v>0.44236111111111098</v>
      </c>
      <c r="N18" s="12"/>
      <c r="O18" s="12"/>
      <c r="P18" s="13">
        <f t="shared" si="0"/>
        <v>4.6666666666666579E-2</v>
      </c>
      <c r="Q18" s="5">
        <v>1</v>
      </c>
    </row>
    <row r="19" spans="1:17" s="5" customFormat="1" ht="86.1" x14ac:dyDescent="0.55000000000000004">
      <c r="A19" s="9" t="s">
        <v>70</v>
      </c>
      <c r="B19" s="7">
        <v>4</v>
      </c>
      <c r="C19" s="8">
        <v>2.8</v>
      </c>
      <c r="D19" s="9" t="s">
        <v>101</v>
      </c>
      <c r="E19" s="9" t="s">
        <v>79</v>
      </c>
      <c r="F19" s="9" t="s">
        <v>25</v>
      </c>
      <c r="G19" s="7" t="s">
        <v>102</v>
      </c>
      <c r="H19" s="11">
        <f t="shared" ref="H19:H25" si="2">M19+(C19*$O$1)</f>
        <v>0.49583333333333324</v>
      </c>
      <c r="I19" s="5" t="s">
        <v>103</v>
      </c>
      <c r="J19" s="9" t="s">
        <v>104</v>
      </c>
      <c r="K19" s="9" t="s">
        <v>88</v>
      </c>
      <c r="L19" s="11">
        <f t="shared" si="1"/>
        <v>0.50749999999999984</v>
      </c>
      <c r="M19" s="11">
        <v>0.48611111111111099</v>
      </c>
      <c r="N19" s="12"/>
      <c r="O19" s="12"/>
      <c r="P19" s="13">
        <f t="shared" si="0"/>
        <v>1.1666666666666603E-2</v>
      </c>
      <c r="Q19" s="5">
        <v>1</v>
      </c>
    </row>
    <row r="20" spans="1:17" s="5" customFormat="1" ht="98.4" x14ac:dyDescent="0.55000000000000004">
      <c r="A20" s="6" t="s">
        <v>105</v>
      </c>
      <c r="B20" s="7">
        <v>4</v>
      </c>
      <c r="C20" s="8">
        <v>4</v>
      </c>
      <c r="D20" s="9" t="s">
        <v>106</v>
      </c>
      <c r="E20" s="9" t="s">
        <v>17</v>
      </c>
      <c r="F20" s="9" t="s">
        <v>25</v>
      </c>
      <c r="G20" s="7" t="s">
        <v>107</v>
      </c>
      <c r="H20" s="11">
        <f t="shared" si="2"/>
        <v>0.49999999999999989</v>
      </c>
      <c r="I20" s="12" t="s">
        <v>108</v>
      </c>
      <c r="J20" s="9" t="s">
        <v>109</v>
      </c>
      <c r="K20" s="9" t="s">
        <v>110</v>
      </c>
      <c r="L20" s="11">
        <f t="shared" si="1"/>
        <v>0.5166666666666665</v>
      </c>
      <c r="M20" s="11">
        <v>0.48611111111111099</v>
      </c>
      <c r="N20" s="12"/>
      <c r="O20" s="12"/>
      <c r="P20" s="13">
        <f t="shared" si="0"/>
        <v>1.6666666666666607E-2</v>
      </c>
      <c r="Q20" s="5">
        <v>1</v>
      </c>
    </row>
    <row r="21" spans="1:17" s="5" customFormat="1" ht="49.2" x14ac:dyDescent="0.55000000000000004">
      <c r="A21" s="21" t="s">
        <v>111</v>
      </c>
      <c r="B21" s="7">
        <v>4</v>
      </c>
      <c r="C21" s="8">
        <v>4.7</v>
      </c>
      <c r="D21" s="9" t="s">
        <v>112</v>
      </c>
      <c r="E21" s="9" t="s">
        <v>79</v>
      </c>
      <c r="F21" s="9"/>
      <c r="G21" s="7" t="s">
        <v>113</v>
      </c>
      <c r="H21" s="11">
        <f t="shared" si="2"/>
        <v>0.50243055555555538</v>
      </c>
      <c r="I21" s="5" t="s">
        <v>114</v>
      </c>
      <c r="J21" s="9" t="s">
        <v>115</v>
      </c>
      <c r="K21" s="9" t="s">
        <v>83</v>
      </c>
      <c r="L21" s="11">
        <f t="shared" si="1"/>
        <v>0.52201388888888878</v>
      </c>
      <c r="M21" s="11">
        <v>0.48611111111111099</v>
      </c>
      <c r="N21" s="12"/>
      <c r="O21" s="12"/>
      <c r="P21" s="13">
        <f t="shared" si="0"/>
        <v>1.9583333333333397E-2</v>
      </c>
      <c r="Q21" s="5">
        <v>1</v>
      </c>
    </row>
    <row r="22" spans="1:17" s="5" customFormat="1" ht="49.2" x14ac:dyDescent="0.55000000000000004">
      <c r="A22" s="6" t="s">
        <v>116</v>
      </c>
      <c r="B22" s="7">
        <v>4</v>
      </c>
      <c r="C22" s="8">
        <v>6.6</v>
      </c>
      <c r="D22" s="9" t="s">
        <v>117</v>
      </c>
      <c r="E22" s="9" t="s">
        <v>17</v>
      </c>
      <c r="F22" s="9"/>
      <c r="G22" s="7" t="s">
        <v>118</v>
      </c>
      <c r="H22" s="11">
        <f t="shared" si="2"/>
        <v>0.50902777777777763</v>
      </c>
      <c r="I22" s="5" t="s">
        <v>119</v>
      </c>
      <c r="J22" s="9" t="s">
        <v>120</v>
      </c>
      <c r="K22" s="9" t="s">
        <v>83</v>
      </c>
      <c r="L22" s="11">
        <f t="shared" si="1"/>
        <v>0.53652777777777771</v>
      </c>
      <c r="M22" s="11">
        <v>0.48611111111111099</v>
      </c>
      <c r="N22" s="12"/>
      <c r="O22" s="12"/>
      <c r="P22" s="13">
        <f t="shared" si="0"/>
        <v>2.750000000000008E-2</v>
      </c>
      <c r="Q22" s="5">
        <v>1</v>
      </c>
    </row>
    <row r="23" spans="1:17" s="5" customFormat="1" ht="49.2" x14ac:dyDescent="0.55000000000000004">
      <c r="A23" s="21" t="s">
        <v>121</v>
      </c>
      <c r="B23" s="7">
        <v>4</v>
      </c>
      <c r="C23" s="8">
        <v>7.2</v>
      </c>
      <c r="D23" s="9" t="s">
        <v>122</v>
      </c>
      <c r="E23" s="9" t="s">
        <v>79</v>
      </c>
      <c r="F23" s="9" t="s">
        <v>25</v>
      </c>
      <c r="G23" s="7" t="s">
        <v>123</v>
      </c>
      <c r="H23" s="11">
        <f t="shared" si="2"/>
        <v>0.51111111111111096</v>
      </c>
      <c r="I23" s="5" t="s">
        <v>124</v>
      </c>
      <c r="J23" s="9" t="s">
        <v>125</v>
      </c>
      <c r="K23" s="9" t="s">
        <v>110</v>
      </c>
      <c r="L23" s="11">
        <f t="shared" si="1"/>
        <v>0.54111111111111099</v>
      </c>
      <c r="M23" s="11">
        <v>0.48611111111111099</v>
      </c>
      <c r="N23" s="12"/>
      <c r="O23" s="12"/>
      <c r="P23" s="13">
        <f t="shared" si="0"/>
        <v>3.0000000000000027E-2</v>
      </c>
      <c r="Q23" s="5">
        <v>1</v>
      </c>
    </row>
    <row r="24" spans="1:17" s="5" customFormat="1" ht="61.5" x14ac:dyDescent="0.55000000000000004">
      <c r="A24" s="21" t="s">
        <v>126</v>
      </c>
      <c r="B24" s="7">
        <v>4</v>
      </c>
      <c r="C24" s="8">
        <v>10.3</v>
      </c>
      <c r="D24" s="9" t="s">
        <v>127</v>
      </c>
      <c r="E24" s="9" t="s">
        <v>79</v>
      </c>
      <c r="F24" s="9" t="s">
        <v>25</v>
      </c>
      <c r="G24" s="7" t="s">
        <v>128</v>
      </c>
      <c r="H24" s="11">
        <f t="shared" si="2"/>
        <v>0.52187499999999987</v>
      </c>
      <c r="I24" s="5" t="s">
        <v>129</v>
      </c>
      <c r="J24" s="9" t="s">
        <v>130</v>
      </c>
      <c r="K24" s="9" t="s">
        <v>88</v>
      </c>
      <c r="L24" s="11">
        <f t="shared" si="1"/>
        <v>0.56479166666666658</v>
      </c>
      <c r="M24" s="11">
        <v>0.48611111111111099</v>
      </c>
      <c r="N24" s="12"/>
      <c r="O24" s="12"/>
      <c r="P24" s="13">
        <f t="shared" si="0"/>
        <v>4.2916666666666714E-2</v>
      </c>
      <c r="Q24" s="5">
        <v>1</v>
      </c>
    </row>
    <row r="25" spans="1:17" s="5" customFormat="1" ht="24.6" x14ac:dyDescent="0.55000000000000004">
      <c r="A25" s="22" t="s">
        <v>131</v>
      </c>
      <c r="B25" s="7">
        <v>4</v>
      </c>
      <c r="C25" s="8">
        <v>11.5</v>
      </c>
      <c r="D25" s="9" t="s">
        <v>41</v>
      </c>
      <c r="E25" s="9" t="s">
        <v>24</v>
      </c>
      <c r="F25" s="9" t="s">
        <v>25</v>
      </c>
      <c r="G25" s="7" t="s">
        <v>132</v>
      </c>
      <c r="H25" s="11">
        <f t="shared" si="2"/>
        <v>0.52604166666666652</v>
      </c>
      <c r="I25" s="5" t="s">
        <v>133</v>
      </c>
      <c r="J25" s="9" t="s">
        <v>564</v>
      </c>
      <c r="K25" s="9" t="s">
        <v>29</v>
      </c>
      <c r="L25" s="11">
        <f t="shared" si="1"/>
        <v>0.57395833333333324</v>
      </c>
      <c r="M25" s="11">
        <v>0.48611111111111099</v>
      </c>
      <c r="N25" s="12"/>
      <c r="O25" s="12"/>
      <c r="P25" s="13">
        <f t="shared" si="0"/>
        <v>4.7916666666666718E-2</v>
      </c>
      <c r="Q25" s="5">
        <v>1</v>
      </c>
    </row>
    <row r="26" spans="1:17" s="5" customFormat="1" ht="36.9" x14ac:dyDescent="0.55000000000000004">
      <c r="A26" s="9" t="s">
        <v>134</v>
      </c>
      <c r="B26" s="7">
        <v>5</v>
      </c>
      <c r="C26" s="8">
        <v>0.25</v>
      </c>
      <c r="D26" s="9" t="s">
        <v>135</v>
      </c>
      <c r="E26" s="9" t="s">
        <v>17</v>
      </c>
      <c r="F26" s="9"/>
      <c r="G26" s="7" t="s">
        <v>136</v>
      </c>
      <c r="H26" s="11">
        <v>0.53472222222222199</v>
      </c>
      <c r="I26" s="5" t="s">
        <v>137</v>
      </c>
      <c r="J26" s="9" t="s">
        <v>138</v>
      </c>
      <c r="K26" s="9" t="s">
        <v>83</v>
      </c>
      <c r="L26" s="11">
        <f t="shared" si="1"/>
        <v>0.53871527777777817</v>
      </c>
      <c r="M26" s="11">
        <v>0.53680555555555598</v>
      </c>
      <c r="N26" s="12"/>
      <c r="O26" s="12"/>
      <c r="P26" s="13">
        <f t="shared" si="0"/>
        <v>3.9930555555561797E-3</v>
      </c>
      <c r="Q26" s="5">
        <v>1</v>
      </c>
    </row>
    <row r="27" spans="1:17" s="5" customFormat="1" ht="36.9" x14ac:dyDescent="0.55000000000000004">
      <c r="A27" s="21" t="s">
        <v>73</v>
      </c>
      <c r="B27" s="7">
        <v>5</v>
      </c>
      <c r="C27" s="8">
        <v>2</v>
      </c>
      <c r="D27" s="9" t="s">
        <v>139</v>
      </c>
      <c r="E27" s="9" t="s">
        <v>17</v>
      </c>
      <c r="F27" s="9"/>
      <c r="G27" s="7" t="s">
        <v>140</v>
      </c>
      <c r="H27" s="11">
        <v>0.54027777777777797</v>
      </c>
      <c r="I27" s="5" t="s">
        <v>141</v>
      </c>
      <c r="J27" s="9" t="s">
        <v>142</v>
      </c>
      <c r="K27" s="9">
        <v>0</v>
      </c>
      <c r="L27" s="11">
        <f t="shared" si="1"/>
        <v>0.5520833333333337</v>
      </c>
      <c r="M27" s="11">
        <v>0.53680555555555598</v>
      </c>
      <c r="N27" s="12"/>
      <c r="O27" s="12"/>
      <c r="P27" s="13">
        <f t="shared" si="0"/>
        <v>1.1805555555555736E-2</v>
      </c>
      <c r="Q27" s="5">
        <v>1</v>
      </c>
    </row>
    <row r="28" spans="1:17" s="5" customFormat="1" ht="36.9" x14ac:dyDescent="0.55000000000000004">
      <c r="A28" s="21" t="s">
        <v>143</v>
      </c>
      <c r="B28" s="7">
        <v>5</v>
      </c>
      <c r="C28" s="8">
        <v>3</v>
      </c>
      <c r="D28" s="9" t="s">
        <v>144</v>
      </c>
      <c r="E28" s="9" t="s">
        <v>79</v>
      </c>
      <c r="F28" s="9"/>
      <c r="G28" s="7" t="s">
        <v>145</v>
      </c>
      <c r="H28" s="11">
        <v>0.54861111111111105</v>
      </c>
      <c r="I28" s="5" t="s">
        <v>146</v>
      </c>
      <c r="J28" s="9" t="s">
        <v>147</v>
      </c>
      <c r="K28" s="9" t="s">
        <v>83</v>
      </c>
      <c r="L28" s="11">
        <f t="shared" si="1"/>
        <v>0.55972222222222268</v>
      </c>
      <c r="M28" s="11">
        <v>0.53680555555555598</v>
      </c>
      <c r="N28" s="12"/>
      <c r="O28" s="12"/>
      <c r="P28" s="13">
        <f t="shared" si="0"/>
        <v>1.1111111111111627E-2</v>
      </c>
      <c r="Q28" s="5">
        <v>1</v>
      </c>
    </row>
    <row r="29" spans="1:17" s="5" customFormat="1" ht="36.9" x14ac:dyDescent="0.55000000000000004">
      <c r="A29" s="21" t="s">
        <v>148</v>
      </c>
      <c r="B29" s="7">
        <v>5</v>
      </c>
      <c r="C29" s="8">
        <v>5</v>
      </c>
      <c r="D29" s="9" t="s">
        <v>149</v>
      </c>
      <c r="E29" s="9" t="s">
        <v>17</v>
      </c>
      <c r="F29" s="9" t="s">
        <v>25</v>
      </c>
      <c r="G29" s="7" t="s">
        <v>150</v>
      </c>
      <c r="H29" s="11">
        <v>0.55555555555555503</v>
      </c>
      <c r="I29" s="5" t="s">
        <v>151</v>
      </c>
      <c r="J29" s="9" t="s">
        <v>152</v>
      </c>
      <c r="K29" s="9" t="s">
        <v>29</v>
      </c>
      <c r="L29" s="11">
        <f t="shared" si="1"/>
        <v>0.5750000000000004</v>
      </c>
      <c r="M29" s="11">
        <v>0.53680555555555598</v>
      </c>
      <c r="N29" s="12"/>
      <c r="O29" s="12"/>
      <c r="P29" s="13">
        <f t="shared" si="0"/>
        <v>1.9444444444445375E-2</v>
      </c>
      <c r="Q29" s="5">
        <v>1</v>
      </c>
    </row>
    <row r="30" spans="1:17" s="5" customFormat="1" ht="24.6" x14ac:dyDescent="0.55000000000000004">
      <c r="A30" s="21" t="s">
        <v>111</v>
      </c>
      <c r="B30" s="7">
        <v>5</v>
      </c>
      <c r="C30" s="8">
        <v>6</v>
      </c>
      <c r="D30" s="9" t="s">
        <v>153</v>
      </c>
      <c r="E30" s="9" t="s">
        <v>17</v>
      </c>
      <c r="F30" s="9"/>
      <c r="G30" s="7" t="s">
        <v>154</v>
      </c>
      <c r="H30" s="11">
        <v>0.55555555555555503</v>
      </c>
      <c r="I30" s="5" t="s">
        <v>155</v>
      </c>
      <c r="J30" s="9" t="s">
        <v>156</v>
      </c>
      <c r="K30" s="9" t="s">
        <v>157</v>
      </c>
      <c r="L30" s="11">
        <f t="shared" si="1"/>
        <v>0.58263888888888926</v>
      </c>
      <c r="M30" s="11">
        <v>0.53680555555555598</v>
      </c>
      <c r="N30" s="12"/>
      <c r="O30" s="12"/>
      <c r="P30" s="13">
        <f t="shared" si="0"/>
        <v>2.7083333333334236E-2</v>
      </c>
      <c r="Q30" s="5">
        <v>1</v>
      </c>
    </row>
    <row r="31" spans="1:17" s="5" customFormat="1" ht="61.5" x14ac:dyDescent="0.55000000000000004">
      <c r="A31" s="6" t="s">
        <v>158</v>
      </c>
      <c r="B31" s="7">
        <v>5</v>
      </c>
      <c r="C31" s="8">
        <v>6.5</v>
      </c>
      <c r="D31" s="9" t="s">
        <v>159</v>
      </c>
      <c r="E31" s="9" t="s">
        <v>79</v>
      </c>
      <c r="F31" s="9"/>
      <c r="G31" s="7" t="s">
        <v>160</v>
      </c>
      <c r="H31" s="11">
        <v>0.55694444444444402</v>
      </c>
      <c r="I31" s="5" t="s">
        <v>161</v>
      </c>
      <c r="J31" s="9" t="s">
        <v>162</v>
      </c>
      <c r="K31" s="9" t="s">
        <v>163</v>
      </c>
      <c r="L31" s="11">
        <f t="shared" si="1"/>
        <v>0.58645833333333375</v>
      </c>
      <c r="M31" s="11">
        <v>0.53680555555555598</v>
      </c>
      <c r="N31" s="12"/>
      <c r="O31" s="12"/>
      <c r="P31" s="13">
        <f t="shared" si="0"/>
        <v>2.9513888888889728E-2</v>
      </c>
      <c r="Q31" s="5">
        <v>1</v>
      </c>
    </row>
    <row r="32" spans="1:17" s="5" customFormat="1" ht="61.5" x14ac:dyDescent="0.55000000000000004">
      <c r="A32" s="21" t="s">
        <v>30</v>
      </c>
      <c r="B32" s="7">
        <v>5</v>
      </c>
      <c r="C32" s="8">
        <v>7.1</v>
      </c>
      <c r="D32" s="9" t="s">
        <v>164</v>
      </c>
      <c r="E32" s="9" t="s">
        <v>79</v>
      </c>
      <c r="F32" s="9" t="s">
        <v>25</v>
      </c>
      <c r="G32" s="7" t="s">
        <v>165</v>
      </c>
      <c r="H32" s="11">
        <v>0.55902777777777801</v>
      </c>
      <c r="I32" s="5" t="s">
        <v>166</v>
      </c>
      <c r="J32" s="9" t="s">
        <v>167</v>
      </c>
      <c r="K32" s="9" t="s">
        <v>168</v>
      </c>
      <c r="L32" s="11">
        <f t="shared" si="1"/>
        <v>0.59104166666666713</v>
      </c>
      <c r="M32" s="11">
        <v>0.53680555555555598</v>
      </c>
      <c r="N32" s="12"/>
      <c r="O32" s="12"/>
      <c r="P32" s="13">
        <f t="shared" si="0"/>
        <v>3.2013888888889119E-2</v>
      </c>
      <c r="Q32" s="5">
        <v>1</v>
      </c>
    </row>
    <row r="33" spans="1:17" s="5" customFormat="1" ht="36.9" x14ac:dyDescent="0.55000000000000004">
      <c r="A33" s="21" t="s">
        <v>169</v>
      </c>
      <c r="B33" s="7">
        <v>5</v>
      </c>
      <c r="C33" s="8">
        <v>8.5</v>
      </c>
      <c r="D33" s="9" t="s">
        <v>170</v>
      </c>
      <c r="E33" s="9" t="s">
        <v>24</v>
      </c>
      <c r="F33" s="9"/>
      <c r="G33" s="7" t="s">
        <v>171</v>
      </c>
      <c r="H33" s="11">
        <v>0.56597222222222199</v>
      </c>
      <c r="I33" s="5" t="s">
        <v>172</v>
      </c>
      <c r="J33" s="9" t="s">
        <v>173</v>
      </c>
      <c r="K33" s="9" t="s">
        <v>83</v>
      </c>
      <c r="L33" s="11">
        <f t="shared" si="1"/>
        <v>0.60173611111111147</v>
      </c>
      <c r="M33" s="11">
        <v>0.53680555555555598</v>
      </c>
      <c r="N33" s="12"/>
      <c r="O33" s="12"/>
      <c r="P33" s="13">
        <f t="shared" si="0"/>
        <v>3.5763888888889483E-2</v>
      </c>
      <c r="Q33" s="5">
        <v>1</v>
      </c>
    </row>
    <row r="34" spans="1:17" s="5" customFormat="1" ht="49.2" x14ac:dyDescent="0.55000000000000004">
      <c r="A34" s="21" t="s">
        <v>131</v>
      </c>
      <c r="B34" s="7">
        <v>5</v>
      </c>
      <c r="C34" s="8">
        <v>9.1</v>
      </c>
      <c r="D34" s="9" t="s">
        <v>174</v>
      </c>
      <c r="E34" s="9" t="s">
        <v>24</v>
      </c>
      <c r="F34" s="9"/>
      <c r="G34" s="7" t="s">
        <v>175</v>
      </c>
      <c r="H34" s="11">
        <v>0.56597222222222199</v>
      </c>
      <c r="I34" s="5" t="s">
        <v>176</v>
      </c>
      <c r="J34" s="9" t="s">
        <v>177</v>
      </c>
      <c r="K34" s="9" t="s">
        <v>83</v>
      </c>
      <c r="L34" s="11">
        <f t="shared" si="1"/>
        <v>0.60631944444444485</v>
      </c>
      <c r="M34" s="11">
        <v>0.53680555555555598</v>
      </c>
      <c r="N34" s="12"/>
      <c r="O34" s="12"/>
      <c r="P34" s="13">
        <f t="shared" si="0"/>
        <v>4.0347222222222867E-2</v>
      </c>
      <c r="Q34" s="5">
        <v>1</v>
      </c>
    </row>
    <row r="35" spans="1:17" s="5" customFormat="1" ht="36.9" x14ac:dyDescent="0.55000000000000004">
      <c r="A35" s="21" t="s">
        <v>178</v>
      </c>
      <c r="B35" s="7">
        <v>5</v>
      </c>
      <c r="C35" s="8">
        <v>11.3</v>
      </c>
      <c r="D35" s="9" t="s">
        <v>179</v>
      </c>
      <c r="E35" s="9" t="s">
        <v>17</v>
      </c>
      <c r="F35" s="9"/>
      <c r="G35" s="7" t="s">
        <v>180</v>
      </c>
      <c r="H35" s="11">
        <v>0.57291666666666696</v>
      </c>
      <c r="I35" s="5" t="s">
        <v>181</v>
      </c>
      <c r="J35" s="9" t="s">
        <v>182</v>
      </c>
      <c r="K35" s="9" t="s">
        <v>83</v>
      </c>
      <c r="L35" s="11">
        <f t="shared" si="1"/>
        <v>0.62312500000000037</v>
      </c>
      <c r="M35" s="11">
        <v>0.53680555555555598</v>
      </c>
      <c r="N35" s="12"/>
      <c r="O35" s="12"/>
      <c r="P35" s="13">
        <f t="shared" si="0"/>
        <v>5.020833333333341E-2</v>
      </c>
      <c r="Q35" s="5">
        <v>1</v>
      </c>
    </row>
    <row r="36" spans="1:17" s="5" customFormat="1" ht="49.2" x14ac:dyDescent="0.55000000000000004">
      <c r="A36" s="21" t="s">
        <v>15</v>
      </c>
      <c r="B36" s="7">
        <v>5</v>
      </c>
      <c r="C36" s="8">
        <v>11.6</v>
      </c>
      <c r="D36" s="9" t="s">
        <v>183</v>
      </c>
      <c r="E36" s="9" t="s">
        <v>17</v>
      </c>
      <c r="F36" s="9" t="s">
        <v>25</v>
      </c>
      <c r="G36" s="7" t="s">
        <v>180</v>
      </c>
      <c r="H36" s="11">
        <v>0.57638888888888895</v>
      </c>
      <c r="I36" s="5" t="s">
        <v>184</v>
      </c>
      <c r="J36" s="9" t="s">
        <v>185</v>
      </c>
      <c r="K36" s="9" t="s">
        <v>168</v>
      </c>
      <c r="L36" s="11">
        <f t="shared" si="1"/>
        <v>0.62541666666666706</v>
      </c>
      <c r="M36" s="11">
        <v>0.53680555555555598</v>
      </c>
      <c r="N36" s="12"/>
      <c r="O36" s="12"/>
      <c r="P36" s="13">
        <f t="shared" si="0"/>
        <v>4.9027777777778114E-2</v>
      </c>
      <c r="Q36" s="5">
        <v>1</v>
      </c>
    </row>
    <row r="37" spans="1:17" s="5" customFormat="1" ht="36.9" x14ac:dyDescent="0.55000000000000004">
      <c r="A37" s="21" t="s">
        <v>186</v>
      </c>
      <c r="B37" s="7">
        <v>5</v>
      </c>
      <c r="C37" s="8">
        <v>13</v>
      </c>
      <c r="D37" s="9" t="s">
        <v>187</v>
      </c>
      <c r="E37" s="9" t="s">
        <v>17</v>
      </c>
      <c r="F37" s="9"/>
      <c r="G37" s="7" t="s">
        <v>188</v>
      </c>
      <c r="H37" s="11">
        <f>M37+(C37*$O$1)</f>
        <v>0.58194444444444482</v>
      </c>
      <c r="I37" s="5" t="s">
        <v>189</v>
      </c>
      <c r="J37" s="9" t="s">
        <v>182</v>
      </c>
      <c r="K37" s="9" t="s">
        <v>83</v>
      </c>
      <c r="L37" s="11">
        <f t="shared" si="1"/>
        <v>0.63611111111111152</v>
      </c>
      <c r="M37" s="11">
        <v>0.53680555555555598</v>
      </c>
      <c r="N37" s="12"/>
      <c r="O37" s="12"/>
      <c r="P37" s="13">
        <f t="shared" si="0"/>
        <v>5.4166666666666696E-2</v>
      </c>
      <c r="Q37" s="5">
        <v>1</v>
      </c>
    </row>
    <row r="38" spans="1:17" s="5" customFormat="1" ht="24.6" x14ac:dyDescent="0.55000000000000004">
      <c r="A38" s="22" t="s">
        <v>190</v>
      </c>
      <c r="B38" s="7">
        <v>5</v>
      </c>
      <c r="C38" s="8">
        <v>13.5</v>
      </c>
      <c r="D38" s="9" t="s">
        <v>41</v>
      </c>
      <c r="E38" s="9" t="s">
        <v>24</v>
      </c>
      <c r="F38" s="9" t="s">
        <v>25</v>
      </c>
      <c r="G38" s="7" t="s">
        <v>191</v>
      </c>
      <c r="H38" s="11">
        <v>0.57847222222222205</v>
      </c>
      <c r="I38" s="5" t="s">
        <v>192</v>
      </c>
      <c r="J38" s="9" t="s">
        <v>564</v>
      </c>
      <c r="K38" s="9" t="s">
        <v>29</v>
      </c>
      <c r="L38" s="11">
        <f t="shared" si="1"/>
        <v>0.639930555555556</v>
      </c>
      <c r="M38" s="11">
        <v>0.53680555555555598</v>
      </c>
      <c r="N38" s="12"/>
      <c r="O38" s="12"/>
      <c r="P38" s="13">
        <f t="shared" si="0"/>
        <v>6.1458333333333948E-2</v>
      </c>
      <c r="Q38" s="5">
        <v>1</v>
      </c>
    </row>
    <row r="39" spans="1:17" s="5" customFormat="1" ht="49.2" x14ac:dyDescent="0.55000000000000004">
      <c r="A39" s="21" t="s">
        <v>193</v>
      </c>
      <c r="B39" s="7">
        <v>6</v>
      </c>
      <c r="C39" s="8">
        <v>0.5</v>
      </c>
      <c r="D39" s="9" t="s">
        <v>194</v>
      </c>
      <c r="E39" s="9" t="s">
        <v>79</v>
      </c>
      <c r="F39" s="9"/>
      <c r="G39" s="7" t="s">
        <v>195</v>
      </c>
      <c r="H39" s="11">
        <v>0.59027777777777801</v>
      </c>
      <c r="I39" s="5" t="s">
        <v>196</v>
      </c>
      <c r="J39" s="9" t="s">
        <v>197</v>
      </c>
      <c r="K39" s="9" t="s">
        <v>83</v>
      </c>
      <c r="L39" s="11">
        <f t="shared" si="1"/>
        <v>0.5927083333333335</v>
      </c>
      <c r="M39" s="11">
        <v>0.58888888888888902</v>
      </c>
      <c r="N39" s="12"/>
      <c r="O39" s="12"/>
      <c r="P39" s="13">
        <f t="shared" si="0"/>
        <v>2.4305555555554914E-3</v>
      </c>
      <c r="Q39" s="5">
        <v>1</v>
      </c>
    </row>
    <row r="40" spans="1:17" s="5" customFormat="1" ht="73.8" x14ac:dyDescent="0.55000000000000004">
      <c r="A40" s="21" t="s">
        <v>198</v>
      </c>
      <c r="B40" s="7">
        <v>6</v>
      </c>
      <c r="C40" s="8">
        <v>2.5</v>
      </c>
      <c r="D40" s="9" t="s">
        <v>199</v>
      </c>
      <c r="E40" s="9" t="s">
        <v>17</v>
      </c>
      <c r="F40" s="9"/>
      <c r="G40" s="7" t="s">
        <v>200</v>
      </c>
      <c r="H40" s="11">
        <v>0.59375</v>
      </c>
      <c r="I40" s="5" t="s">
        <v>201</v>
      </c>
      <c r="J40" s="9" t="s">
        <v>202</v>
      </c>
      <c r="K40" s="9" t="s">
        <v>203</v>
      </c>
      <c r="L40" s="11">
        <f t="shared" si="1"/>
        <v>0.60798611111111123</v>
      </c>
      <c r="M40" s="11">
        <v>0.58888888888888902</v>
      </c>
      <c r="N40" s="12"/>
      <c r="O40" s="12"/>
      <c r="P40" s="13">
        <f t="shared" si="0"/>
        <v>1.4236111111111227E-2</v>
      </c>
      <c r="Q40" s="5">
        <v>1</v>
      </c>
    </row>
    <row r="41" spans="1:17" s="5" customFormat="1" ht="49.2" x14ac:dyDescent="0.55000000000000004">
      <c r="A41" s="21" t="s">
        <v>98</v>
      </c>
      <c r="B41" s="7">
        <v>6</v>
      </c>
      <c r="C41" s="8">
        <v>3</v>
      </c>
      <c r="D41" s="9" t="s">
        <v>204</v>
      </c>
      <c r="E41" s="9" t="s">
        <v>17</v>
      </c>
      <c r="F41" s="9" t="s">
        <v>25</v>
      </c>
      <c r="G41" s="7" t="s">
        <v>205</v>
      </c>
      <c r="H41" s="11">
        <v>0.59722222222222199</v>
      </c>
      <c r="I41" s="5" t="s">
        <v>206</v>
      </c>
      <c r="J41" s="9" t="s">
        <v>207</v>
      </c>
      <c r="K41" s="9" t="s">
        <v>88</v>
      </c>
      <c r="L41" s="11">
        <f t="shared" si="1"/>
        <v>0.61180555555555571</v>
      </c>
      <c r="M41" s="11">
        <v>0.58888888888888902</v>
      </c>
      <c r="N41" s="12"/>
      <c r="O41" s="12"/>
      <c r="P41" s="13">
        <f t="shared" si="0"/>
        <v>1.4583333333333726E-2</v>
      </c>
      <c r="Q41" s="5">
        <v>1</v>
      </c>
    </row>
    <row r="42" spans="1:17" s="5" customFormat="1" ht="36.9" x14ac:dyDescent="0.55000000000000004">
      <c r="A42" s="21" t="s">
        <v>73</v>
      </c>
      <c r="B42" s="7">
        <v>6</v>
      </c>
      <c r="C42" s="8">
        <v>4.7</v>
      </c>
      <c r="D42" s="9" t="s">
        <v>208</v>
      </c>
      <c r="E42" s="9" t="s">
        <v>79</v>
      </c>
      <c r="F42" s="9"/>
      <c r="G42" s="7" t="s">
        <v>209</v>
      </c>
      <c r="H42" s="11">
        <v>0.60416666666666696</v>
      </c>
      <c r="I42" s="5" t="s">
        <v>210</v>
      </c>
      <c r="J42" s="9" t="s">
        <v>211</v>
      </c>
      <c r="K42" s="9" t="s">
        <v>212</v>
      </c>
      <c r="L42" s="11">
        <f t="shared" si="1"/>
        <v>0.62479166666666675</v>
      </c>
      <c r="M42" s="11">
        <v>0.58888888888888902</v>
      </c>
      <c r="N42" s="12"/>
      <c r="O42" s="12"/>
      <c r="P42" s="13">
        <f t="shared" si="0"/>
        <v>2.0624999999999782E-2</v>
      </c>
      <c r="Q42" s="5">
        <v>1</v>
      </c>
    </row>
    <row r="43" spans="1:17" s="5" customFormat="1" ht="36.9" x14ac:dyDescent="0.55000000000000004">
      <c r="A43" s="21" t="s">
        <v>36</v>
      </c>
      <c r="B43" s="7">
        <v>6</v>
      </c>
      <c r="C43" s="8">
        <v>6.1</v>
      </c>
      <c r="D43" s="9" t="s">
        <v>213</v>
      </c>
      <c r="E43" s="9" t="s">
        <v>17</v>
      </c>
      <c r="F43" s="9" t="s">
        <v>25</v>
      </c>
      <c r="G43" s="7" t="s">
        <v>214</v>
      </c>
      <c r="H43" s="11">
        <v>0.60763888888888895</v>
      </c>
      <c r="I43" s="5" t="s">
        <v>215</v>
      </c>
      <c r="J43" s="9" t="s">
        <v>216</v>
      </c>
      <c r="K43" s="9" t="s">
        <v>88</v>
      </c>
      <c r="L43" s="11">
        <f t="shared" si="1"/>
        <v>0.6354861111111112</v>
      </c>
      <c r="M43" s="11">
        <v>0.58888888888888902</v>
      </c>
      <c r="N43" s="12"/>
      <c r="O43" s="12"/>
      <c r="P43" s="13">
        <f t="shared" si="0"/>
        <v>2.7847222222222245E-2</v>
      </c>
      <c r="Q43" s="5">
        <v>1</v>
      </c>
    </row>
    <row r="44" spans="1:17" s="5" customFormat="1" ht="49.2" x14ac:dyDescent="0.55000000000000004">
      <c r="A44" s="21" t="s">
        <v>59</v>
      </c>
      <c r="B44" s="7">
        <v>6</v>
      </c>
      <c r="C44" s="8">
        <v>7.8</v>
      </c>
      <c r="D44" s="9" t="s">
        <v>217</v>
      </c>
      <c r="E44" s="9" t="s">
        <v>17</v>
      </c>
      <c r="F44" s="9"/>
      <c r="G44" s="7" t="s">
        <v>218</v>
      </c>
      <c r="H44" s="11">
        <v>0.61458333333333304</v>
      </c>
      <c r="I44" s="5" t="s">
        <v>219</v>
      </c>
      <c r="J44" s="9" t="s">
        <v>220</v>
      </c>
      <c r="K44" s="9" t="s">
        <v>212</v>
      </c>
      <c r="L44" s="11">
        <f t="shared" si="1"/>
        <v>0.64847222222222234</v>
      </c>
      <c r="M44" s="11">
        <v>0.58888888888888902</v>
      </c>
      <c r="N44" s="12"/>
      <c r="O44" s="12"/>
      <c r="P44" s="13">
        <f t="shared" si="0"/>
        <v>3.3888888888889301E-2</v>
      </c>
      <c r="Q44" s="5">
        <v>1</v>
      </c>
    </row>
    <row r="45" spans="1:17" s="5" customFormat="1" ht="24.6" x14ac:dyDescent="0.55000000000000004">
      <c r="A45" s="22" t="s">
        <v>105</v>
      </c>
      <c r="B45" s="7">
        <v>6</v>
      </c>
      <c r="C45" s="8">
        <v>8.5</v>
      </c>
      <c r="D45" s="9" t="s">
        <v>41</v>
      </c>
      <c r="E45" s="9" t="s">
        <v>24</v>
      </c>
      <c r="F45" s="9" t="s">
        <v>25</v>
      </c>
      <c r="G45" s="7" t="s">
        <v>221</v>
      </c>
      <c r="H45" s="11">
        <v>0.61805555555555602</v>
      </c>
      <c r="I45" s="5" t="s">
        <v>222</v>
      </c>
      <c r="J45" s="9" t="s">
        <v>564</v>
      </c>
      <c r="K45" s="9" t="s">
        <v>29</v>
      </c>
      <c r="L45" s="11">
        <f t="shared" si="1"/>
        <v>0.65381944444444451</v>
      </c>
      <c r="M45" s="11">
        <v>0.58888888888888902</v>
      </c>
      <c r="N45" s="12"/>
      <c r="O45" s="12"/>
      <c r="P45" s="13">
        <f t="shared" si="0"/>
        <v>3.5763888888888484E-2</v>
      </c>
      <c r="Q45" s="5">
        <v>1</v>
      </c>
    </row>
    <row r="46" spans="1:17" s="5" customFormat="1" ht="36.9" x14ac:dyDescent="0.55000000000000004">
      <c r="A46" s="6" t="s">
        <v>158</v>
      </c>
      <c r="B46" s="7">
        <v>7</v>
      </c>
      <c r="C46" s="8">
        <v>0.3</v>
      </c>
      <c r="D46" s="9" t="s">
        <v>223</v>
      </c>
      <c r="E46" s="9" t="s">
        <v>17</v>
      </c>
      <c r="F46" s="9"/>
      <c r="G46" s="7" t="s">
        <v>224</v>
      </c>
      <c r="H46" s="11">
        <v>0.62152777777777801</v>
      </c>
      <c r="I46" s="5" t="s">
        <v>225</v>
      </c>
      <c r="J46" s="9" t="s">
        <v>211</v>
      </c>
      <c r="K46" s="9" t="s">
        <v>212</v>
      </c>
      <c r="L46" s="11">
        <f t="shared" si="1"/>
        <v>0.6245138888888887</v>
      </c>
      <c r="M46" s="11">
        <v>0.62222222222222201</v>
      </c>
      <c r="N46" s="12"/>
      <c r="O46" s="12"/>
      <c r="P46" s="13">
        <f t="shared" si="0"/>
        <v>2.9861111111106897E-3</v>
      </c>
      <c r="Q46" s="5">
        <v>1</v>
      </c>
    </row>
    <row r="47" spans="1:17" s="5" customFormat="1" ht="49.2" x14ac:dyDescent="0.55000000000000004">
      <c r="A47" s="21" t="s">
        <v>131</v>
      </c>
      <c r="B47" s="7">
        <v>7</v>
      </c>
      <c r="C47" s="8">
        <v>5.25</v>
      </c>
      <c r="D47" s="9" t="s">
        <v>226</v>
      </c>
      <c r="E47" s="9" t="s">
        <v>17</v>
      </c>
      <c r="F47" s="9" t="s">
        <v>25</v>
      </c>
      <c r="G47" s="7" t="s">
        <v>227</v>
      </c>
      <c r="H47" s="11">
        <v>0.64236111111111105</v>
      </c>
      <c r="I47" s="5" t="s">
        <v>228</v>
      </c>
      <c r="J47" s="9" t="s">
        <v>229</v>
      </c>
      <c r="K47" s="9" t="s">
        <v>88</v>
      </c>
      <c r="L47" s="11">
        <f t="shared" si="1"/>
        <v>0.66232638888888862</v>
      </c>
      <c r="M47" s="11">
        <v>0.62222222222222201</v>
      </c>
      <c r="N47" s="12"/>
      <c r="O47" s="12"/>
      <c r="P47" s="13">
        <f t="shared" si="0"/>
        <v>1.9965277777777568E-2</v>
      </c>
      <c r="Q47" s="5">
        <v>1</v>
      </c>
    </row>
    <row r="48" spans="1:17" s="5" customFormat="1" ht="36.9" x14ac:dyDescent="0.55000000000000004">
      <c r="A48" s="21" t="s">
        <v>131</v>
      </c>
      <c r="B48" s="7">
        <v>7</v>
      </c>
      <c r="C48" s="8">
        <v>5.4</v>
      </c>
      <c r="D48" s="9" t="s">
        <v>230</v>
      </c>
      <c r="E48" s="9" t="s">
        <v>17</v>
      </c>
      <c r="F48" s="9"/>
      <c r="G48" s="7" t="s">
        <v>231</v>
      </c>
      <c r="H48" s="11">
        <v>0.64236111111111105</v>
      </c>
      <c r="I48" s="5" t="s">
        <v>232</v>
      </c>
      <c r="J48" s="9" t="s">
        <v>211</v>
      </c>
      <c r="K48" s="9" t="s">
        <v>212</v>
      </c>
      <c r="L48" s="11">
        <f t="shared" si="1"/>
        <v>0.66347222222222202</v>
      </c>
      <c r="M48" s="11">
        <v>0.62222222222222201</v>
      </c>
      <c r="N48" s="12"/>
      <c r="O48" s="12"/>
      <c r="P48" s="13">
        <f t="shared" si="0"/>
        <v>2.1111111111110969E-2</v>
      </c>
      <c r="Q48" s="5">
        <v>1</v>
      </c>
    </row>
    <row r="49" spans="1:17" s="5" customFormat="1" ht="36.9" x14ac:dyDescent="0.55000000000000004">
      <c r="A49" s="21" t="s">
        <v>131</v>
      </c>
      <c r="B49" s="7">
        <v>7</v>
      </c>
      <c r="C49" s="8">
        <v>6</v>
      </c>
      <c r="D49" s="9" t="s">
        <v>233</v>
      </c>
      <c r="E49" s="9" t="s">
        <v>17</v>
      </c>
      <c r="F49" s="9"/>
      <c r="G49" s="7" t="s">
        <v>234</v>
      </c>
      <c r="H49" s="11">
        <v>0.64236111111111105</v>
      </c>
      <c r="I49" s="5" t="s">
        <v>235</v>
      </c>
      <c r="J49" s="9" t="s">
        <v>211</v>
      </c>
      <c r="K49" s="9" t="s">
        <v>212</v>
      </c>
      <c r="L49" s="11">
        <f t="shared" si="1"/>
        <v>0.66805555555555529</v>
      </c>
      <c r="M49" s="11">
        <v>0.62222222222222201</v>
      </c>
      <c r="N49" s="12"/>
      <c r="O49" s="12"/>
      <c r="P49" s="13">
        <f t="shared" si="0"/>
        <v>2.5694444444444242E-2</v>
      </c>
      <c r="Q49" s="5">
        <v>1</v>
      </c>
    </row>
    <row r="50" spans="1:17" s="5" customFormat="1" ht="49.2" x14ac:dyDescent="0.55000000000000004">
      <c r="A50" s="21" t="s">
        <v>131</v>
      </c>
      <c r="B50" s="7">
        <v>7</v>
      </c>
      <c r="C50" s="8">
        <v>7</v>
      </c>
      <c r="D50" s="9" t="s">
        <v>236</v>
      </c>
      <c r="E50" s="9" t="s">
        <v>79</v>
      </c>
      <c r="F50" s="9"/>
      <c r="G50" s="7" t="s">
        <v>237</v>
      </c>
      <c r="H50" s="11">
        <v>0.64583333333333304</v>
      </c>
      <c r="I50" s="5" t="s">
        <v>238</v>
      </c>
      <c r="J50" s="9" t="s">
        <v>239</v>
      </c>
      <c r="K50" s="9" t="s">
        <v>83</v>
      </c>
      <c r="L50" s="11">
        <f t="shared" si="1"/>
        <v>0.67569444444444426</v>
      </c>
      <c r="M50" s="11">
        <v>0.62222222222222201</v>
      </c>
      <c r="N50" s="12"/>
      <c r="O50" s="12"/>
      <c r="P50" s="13">
        <f t="shared" si="0"/>
        <v>2.9861111111111227E-2</v>
      </c>
      <c r="Q50" s="5">
        <v>1</v>
      </c>
    </row>
    <row r="51" spans="1:17" s="5" customFormat="1" ht="61.5" x14ac:dyDescent="0.55000000000000004">
      <c r="A51" s="21" t="s">
        <v>240</v>
      </c>
      <c r="B51" s="7">
        <v>7</v>
      </c>
      <c r="C51" s="8">
        <v>9.9</v>
      </c>
      <c r="D51" s="9" t="s">
        <v>241</v>
      </c>
      <c r="E51" s="9" t="s">
        <v>24</v>
      </c>
      <c r="F51" s="9" t="s">
        <v>25</v>
      </c>
      <c r="G51" s="7" t="s">
        <v>242</v>
      </c>
      <c r="H51" s="11">
        <v>0.65625</v>
      </c>
      <c r="I51" s="12" t="s">
        <v>243</v>
      </c>
      <c r="J51" s="9" t="s">
        <v>244</v>
      </c>
      <c r="K51" s="9" t="s">
        <v>58</v>
      </c>
      <c r="L51" s="11">
        <f t="shared" si="1"/>
        <v>0.69784722222222206</v>
      </c>
      <c r="M51" s="11">
        <v>0.62222222222222201</v>
      </c>
      <c r="N51" s="12"/>
      <c r="O51" s="12"/>
      <c r="P51" s="13">
        <f t="shared" si="0"/>
        <v>4.1597222222222063E-2</v>
      </c>
      <c r="Q51" s="5">
        <v>1</v>
      </c>
    </row>
    <row r="52" spans="1:17" s="5" customFormat="1" ht="24.6" x14ac:dyDescent="0.55000000000000004">
      <c r="A52" s="21" t="s">
        <v>36</v>
      </c>
      <c r="B52" s="7">
        <v>7</v>
      </c>
      <c r="C52" s="8">
        <v>11.6</v>
      </c>
      <c r="D52" s="9" t="s">
        <v>41</v>
      </c>
      <c r="E52" s="9" t="s">
        <v>24</v>
      </c>
      <c r="F52" s="9" t="s">
        <v>25</v>
      </c>
      <c r="G52" s="7" t="s">
        <v>245</v>
      </c>
      <c r="H52" s="11">
        <v>0.66388888888888897</v>
      </c>
      <c r="I52" s="5" t="s">
        <v>246</v>
      </c>
      <c r="J52" s="9" t="s">
        <v>564</v>
      </c>
      <c r="K52" s="9" t="s">
        <v>29</v>
      </c>
      <c r="L52" s="11">
        <f t="shared" si="1"/>
        <v>0.7108333333333331</v>
      </c>
      <c r="M52" s="11">
        <v>0.62222222222222201</v>
      </c>
      <c r="N52" s="12"/>
      <c r="O52" s="12"/>
      <c r="P52" s="13">
        <f t="shared" si="0"/>
        <v>4.6944444444444122E-2</v>
      </c>
      <c r="Q52" s="5">
        <v>1</v>
      </c>
    </row>
    <row r="53" spans="1:17" s="5" customFormat="1" ht="36.9" x14ac:dyDescent="0.55000000000000004">
      <c r="A53" s="21" t="s">
        <v>36</v>
      </c>
      <c r="B53" s="7">
        <v>8</v>
      </c>
      <c r="C53" s="8">
        <v>2.8</v>
      </c>
      <c r="D53" s="9" t="s">
        <v>247</v>
      </c>
      <c r="E53" s="9" t="s">
        <v>17</v>
      </c>
      <c r="F53" s="9"/>
      <c r="G53" s="7" t="s">
        <v>248</v>
      </c>
      <c r="H53" s="11">
        <v>0.67708333333333304</v>
      </c>
      <c r="I53" s="5" t="s">
        <v>249</v>
      </c>
      <c r="J53" s="9" t="s">
        <v>250</v>
      </c>
      <c r="K53" s="9" t="s">
        <v>157</v>
      </c>
      <c r="L53" s="11">
        <f t="shared" si="1"/>
        <v>0.69013888888888886</v>
      </c>
      <c r="M53" s="11">
        <v>0.66874999999999996</v>
      </c>
      <c r="N53" s="12"/>
      <c r="O53" s="12"/>
      <c r="P53" s="13">
        <f t="shared" si="0"/>
        <v>1.305555555555582E-2</v>
      </c>
      <c r="Q53" s="5">
        <v>1</v>
      </c>
    </row>
    <row r="54" spans="1:17" s="5" customFormat="1" ht="36.9" x14ac:dyDescent="0.55000000000000004">
      <c r="A54" s="21" t="s">
        <v>64</v>
      </c>
      <c r="B54" s="7">
        <v>8</v>
      </c>
      <c r="C54" s="8">
        <v>3.5</v>
      </c>
      <c r="D54" s="9" t="s">
        <v>251</v>
      </c>
      <c r="E54" s="9" t="s">
        <v>24</v>
      </c>
      <c r="F54" s="9" t="s">
        <v>25</v>
      </c>
      <c r="G54" s="7" t="s">
        <v>252</v>
      </c>
      <c r="H54" s="11">
        <v>0.68055555555555503</v>
      </c>
      <c r="I54" s="5" t="s">
        <v>253</v>
      </c>
      <c r="J54" s="9" t="s">
        <v>254</v>
      </c>
      <c r="K54" s="9" t="s">
        <v>58</v>
      </c>
      <c r="L54" s="11">
        <f t="shared" si="1"/>
        <v>0.69548611111111103</v>
      </c>
      <c r="M54" s="11">
        <v>0.66874999999999996</v>
      </c>
      <c r="N54" s="12"/>
      <c r="O54" s="12"/>
      <c r="P54" s="13">
        <f t="shared" si="0"/>
        <v>1.4930555555556002E-2</v>
      </c>
      <c r="Q54" s="5">
        <v>1</v>
      </c>
    </row>
    <row r="55" spans="1:17" s="5" customFormat="1" ht="61.5" x14ac:dyDescent="0.55000000000000004">
      <c r="A55" s="21" t="s">
        <v>30</v>
      </c>
      <c r="B55" s="7">
        <v>8</v>
      </c>
      <c r="C55" s="8">
        <v>5.7</v>
      </c>
      <c r="D55" s="9" t="s">
        <v>255</v>
      </c>
      <c r="E55" s="9" t="s">
        <v>17</v>
      </c>
      <c r="F55" s="9" t="s">
        <v>25</v>
      </c>
      <c r="G55" s="7" t="s">
        <v>256</v>
      </c>
      <c r="H55" s="11">
        <v>0.6875</v>
      </c>
      <c r="I55" s="5" t="s">
        <v>257</v>
      </c>
      <c r="J55" s="9" t="s">
        <v>258</v>
      </c>
      <c r="K55" s="9" t="s">
        <v>58</v>
      </c>
      <c r="L55" s="11">
        <f t="shared" si="1"/>
        <v>0.71229166666666666</v>
      </c>
      <c r="M55" s="11">
        <v>0.66874999999999996</v>
      </c>
      <c r="N55" s="12"/>
      <c r="O55" s="12"/>
      <c r="P55" s="13">
        <f t="shared" si="0"/>
        <v>2.4791666666666656E-2</v>
      </c>
      <c r="Q55" s="5">
        <v>1</v>
      </c>
    </row>
    <row r="56" spans="1:17" s="5" customFormat="1" ht="49.2" x14ac:dyDescent="0.55000000000000004">
      <c r="A56" s="21" t="s">
        <v>98</v>
      </c>
      <c r="B56" s="7">
        <v>8</v>
      </c>
      <c r="C56" s="8">
        <v>7.75</v>
      </c>
      <c r="D56" s="9" t="s">
        <v>259</v>
      </c>
      <c r="E56" s="9" t="s">
        <v>17</v>
      </c>
      <c r="F56" s="9" t="s">
        <v>25</v>
      </c>
      <c r="G56" s="7" t="s">
        <v>260</v>
      </c>
      <c r="H56" s="11">
        <v>0.69791666666666696</v>
      </c>
      <c r="I56" s="5" t="s">
        <v>261</v>
      </c>
      <c r="J56" s="9" t="s">
        <v>262</v>
      </c>
      <c r="K56" s="9" t="s">
        <v>29</v>
      </c>
      <c r="L56" s="11">
        <f t="shared" si="1"/>
        <v>0.72795138888888888</v>
      </c>
      <c r="M56" s="11">
        <v>0.66874999999999996</v>
      </c>
      <c r="N56" s="12"/>
      <c r="O56" s="12"/>
      <c r="P56" s="13">
        <f t="shared" si="0"/>
        <v>3.0034722222221921E-2</v>
      </c>
      <c r="Q56" s="5">
        <v>1</v>
      </c>
    </row>
    <row r="57" spans="1:17" s="5" customFormat="1" ht="24.6" x14ac:dyDescent="0.55000000000000004">
      <c r="A57" s="6" t="s">
        <v>263</v>
      </c>
      <c r="B57" s="7">
        <v>8</v>
      </c>
      <c r="C57" s="8">
        <v>10.65</v>
      </c>
      <c r="D57" s="9" t="s">
        <v>41</v>
      </c>
      <c r="E57" s="9" t="s">
        <v>24</v>
      </c>
      <c r="F57" s="9" t="s">
        <v>25</v>
      </c>
      <c r="G57" s="7" t="s">
        <v>264</v>
      </c>
      <c r="H57" s="11">
        <v>0.70572916666666696</v>
      </c>
      <c r="I57" s="5" t="s">
        <v>265</v>
      </c>
      <c r="J57" s="9" t="s">
        <v>564</v>
      </c>
      <c r="K57" s="9" t="s">
        <v>29</v>
      </c>
      <c r="L57" s="11">
        <f t="shared" si="1"/>
        <v>0.75010416666666657</v>
      </c>
      <c r="M57" s="11">
        <v>0.66874999999999996</v>
      </c>
      <c r="N57" s="12"/>
      <c r="O57" s="12"/>
      <c r="P57" s="13">
        <f t="shared" si="0"/>
        <v>4.4374999999999609E-2</v>
      </c>
      <c r="Q57" s="5">
        <v>1</v>
      </c>
    </row>
    <row r="58" spans="1:17" s="5" customFormat="1" ht="49.2" x14ac:dyDescent="0.55000000000000004">
      <c r="A58" s="21" t="s">
        <v>44</v>
      </c>
      <c r="B58" s="7">
        <v>9</v>
      </c>
      <c r="C58" s="8">
        <v>5.5</v>
      </c>
      <c r="D58" s="9" t="s">
        <v>266</v>
      </c>
      <c r="E58" s="9" t="s">
        <v>17</v>
      </c>
      <c r="F58" s="9" t="s">
        <v>25</v>
      </c>
      <c r="G58" s="7" t="s">
        <v>267</v>
      </c>
      <c r="H58" s="11">
        <v>0.72569444444444398</v>
      </c>
      <c r="I58" s="5" t="s">
        <v>268</v>
      </c>
      <c r="J58" s="9" t="s">
        <v>262</v>
      </c>
      <c r="K58" s="9" t="s">
        <v>29</v>
      </c>
      <c r="L58" s="11">
        <f t="shared" si="1"/>
        <v>0.75173611111111094</v>
      </c>
      <c r="M58" s="11">
        <v>0.70972222222222203</v>
      </c>
      <c r="N58" s="12"/>
      <c r="O58" s="12"/>
      <c r="P58" s="13">
        <f t="shared" si="0"/>
        <v>2.6041666666666963E-2</v>
      </c>
      <c r="Q58" s="5">
        <v>1</v>
      </c>
    </row>
    <row r="59" spans="1:17" s="5" customFormat="1" ht="73.8" x14ac:dyDescent="0.55000000000000004">
      <c r="A59" s="21" t="s">
        <v>126</v>
      </c>
      <c r="B59" s="7">
        <v>9</v>
      </c>
      <c r="C59" s="8">
        <v>7</v>
      </c>
      <c r="D59" s="9" t="s">
        <v>269</v>
      </c>
      <c r="E59" s="9" t="s">
        <v>24</v>
      </c>
      <c r="F59" s="9" t="s">
        <v>25</v>
      </c>
      <c r="G59" s="7" t="s">
        <v>270</v>
      </c>
      <c r="H59" s="11">
        <v>0.73263888888888895</v>
      </c>
      <c r="I59" s="5" t="s">
        <v>271</v>
      </c>
      <c r="J59" s="9" t="s">
        <v>272</v>
      </c>
      <c r="K59" s="9" t="s">
        <v>58</v>
      </c>
      <c r="L59" s="11">
        <f t="shared" si="1"/>
        <v>0.76319444444444429</v>
      </c>
      <c r="M59" s="11">
        <v>0.70972222222222203</v>
      </c>
      <c r="N59" s="12"/>
      <c r="O59" s="12"/>
      <c r="P59" s="13">
        <f t="shared" si="0"/>
        <v>3.0555555555555336E-2</v>
      </c>
      <c r="Q59" s="5">
        <v>1</v>
      </c>
    </row>
    <row r="60" spans="1:17" s="5" customFormat="1" ht="61.5" x14ac:dyDescent="0.55000000000000004">
      <c r="A60" s="6" t="s">
        <v>73</v>
      </c>
      <c r="B60" s="7">
        <v>9</v>
      </c>
      <c r="C60" s="8">
        <v>8</v>
      </c>
      <c r="D60" s="7" t="s">
        <v>273</v>
      </c>
      <c r="E60" s="9" t="s">
        <v>79</v>
      </c>
      <c r="F60" s="9"/>
      <c r="G60" s="7" t="s">
        <v>274</v>
      </c>
      <c r="H60" s="11">
        <v>0.73958333333333304</v>
      </c>
      <c r="I60" s="5" t="s">
        <v>275</v>
      </c>
      <c r="J60" s="9" t="s">
        <v>276</v>
      </c>
      <c r="K60" s="9" t="s">
        <v>212</v>
      </c>
      <c r="L60" s="11">
        <f t="shared" si="1"/>
        <v>0.77083333333333315</v>
      </c>
      <c r="M60" s="11">
        <v>0.70972222222222203</v>
      </c>
      <c r="N60" s="12"/>
      <c r="O60" s="12"/>
      <c r="P60" s="13">
        <f t="shared" si="0"/>
        <v>3.1250000000000111E-2</v>
      </c>
      <c r="Q60" s="5">
        <v>1</v>
      </c>
    </row>
    <row r="61" spans="1:17" s="5" customFormat="1" ht="24.6" x14ac:dyDescent="0.55000000000000004">
      <c r="A61" s="21" t="s">
        <v>30</v>
      </c>
      <c r="B61" s="7">
        <v>9</v>
      </c>
      <c r="C61" s="8">
        <v>9.75</v>
      </c>
      <c r="D61" s="9" t="s">
        <v>277</v>
      </c>
      <c r="E61" s="9" t="s">
        <v>17</v>
      </c>
      <c r="F61" s="9"/>
      <c r="G61" s="7" t="s">
        <v>278</v>
      </c>
      <c r="H61" s="11">
        <v>0.74305555555555602</v>
      </c>
      <c r="I61" s="5" t="s">
        <v>279</v>
      </c>
      <c r="J61" s="9" t="s">
        <v>280</v>
      </c>
      <c r="K61" s="9" t="s">
        <v>212</v>
      </c>
      <c r="L61" s="11">
        <f t="shared" si="1"/>
        <v>0.78420138888888868</v>
      </c>
      <c r="M61" s="11">
        <v>0.70972222222222203</v>
      </c>
      <c r="N61" s="12"/>
      <c r="O61" s="12"/>
      <c r="P61" s="13">
        <f t="shared" si="0"/>
        <v>4.114583333333266E-2</v>
      </c>
      <c r="Q61" s="5">
        <v>1</v>
      </c>
    </row>
    <row r="62" spans="1:17" s="5" customFormat="1" ht="24.6" x14ac:dyDescent="0.55000000000000004">
      <c r="A62" s="22" t="s">
        <v>143</v>
      </c>
      <c r="B62" s="7">
        <v>9</v>
      </c>
      <c r="C62" s="8">
        <v>10.199999999999999</v>
      </c>
      <c r="D62" s="9" t="s">
        <v>41</v>
      </c>
      <c r="E62" s="9" t="s">
        <v>24</v>
      </c>
      <c r="F62" s="9" t="s">
        <v>25</v>
      </c>
      <c r="G62" s="7" t="s">
        <v>281</v>
      </c>
      <c r="H62" s="11">
        <v>0.74513888888888902</v>
      </c>
      <c r="I62" s="5" t="s">
        <v>282</v>
      </c>
      <c r="J62" s="9" t="s">
        <v>564</v>
      </c>
      <c r="K62" s="9" t="s">
        <v>29</v>
      </c>
      <c r="L62" s="11">
        <f t="shared" si="1"/>
        <v>0.78763888888888867</v>
      </c>
      <c r="M62" s="11">
        <v>0.70972222222222203</v>
      </c>
      <c r="N62" s="12"/>
      <c r="O62" s="12"/>
      <c r="P62" s="13">
        <f t="shared" si="0"/>
        <v>4.2499999999999649E-2</v>
      </c>
      <c r="Q62" s="5">
        <v>1</v>
      </c>
    </row>
    <row r="63" spans="1:17" s="5" customFormat="1" ht="49.2" x14ac:dyDescent="0.55000000000000004">
      <c r="A63" s="21" t="s">
        <v>178</v>
      </c>
      <c r="B63" s="7">
        <v>10</v>
      </c>
      <c r="C63" s="8">
        <v>1.25</v>
      </c>
      <c r="D63" s="7" t="s">
        <v>283</v>
      </c>
      <c r="E63" s="9" t="s">
        <v>79</v>
      </c>
      <c r="F63" s="9"/>
      <c r="G63" s="7" t="s">
        <v>284</v>
      </c>
      <c r="H63" s="11">
        <v>0.75347222222222199</v>
      </c>
      <c r="I63" s="5" t="s">
        <v>285</v>
      </c>
      <c r="J63" s="9" t="s">
        <v>286</v>
      </c>
      <c r="K63" s="9" t="s">
        <v>203</v>
      </c>
      <c r="L63" s="11">
        <f t="shared" si="1"/>
        <v>0.76093750000000016</v>
      </c>
      <c r="M63" s="11">
        <v>0.75138888888888899</v>
      </c>
      <c r="N63" s="12"/>
      <c r="O63" s="12"/>
      <c r="P63" s="13">
        <f t="shared" si="0"/>
        <v>7.4652777777781676E-3</v>
      </c>
      <c r="Q63" s="5">
        <v>1</v>
      </c>
    </row>
    <row r="64" spans="1:17" s="5" customFormat="1" ht="61.5" x14ac:dyDescent="0.55000000000000004">
      <c r="A64" s="6" t="s">
        <v>158</v>
      </c>
      <c r="B64" s="7">
        <v>10</v>
      </c>
      <c r="C64" s="8">
        <v>2.2000000000000002</v>
      </c>
      <c r="D64" s="7" t="s">
        <v>287</v>
      </c>
      <c r="E64" s="9" t="s">
        <v>17</v>
      </c>
      <c r="F64" s="9"/>
      <c r="G64" s="7" t="s">
        <v>288</v>
      </c>
      <c r="H64" s="11">
        <v>0.75694444444444398</v>
      </c>
      <c r="I64" s="5" t="s">
        <v>289</v>
      </c>
      <c r="J64" s="9" t="s">
        <v>290</v>
      </c>
      <c r="K64" s="9" t="s">
        <v>203</v>
      </c>
      <c r="L64" s="11">
        <f t="shared" si="1"/>
        <v>0.76819444444444451</v>
      </c>
      <c r="M64" s="11">
        <v>0.75138888888888899</v>
      </c>
      <c r="N64" s="12"/>
      <c r="O64" s="12"/>
      <c r="P64" s="13">
        <f t="shared" si="0"/>
        <v>1.1250000000000537E-2</v>
      </c>
      <c r="Q64" s="5">
        <v>1</v>
      </c>
    </row>
    <row r="65" spans="1:17" s="5" customFormat="1" ht="86.1" x14ac:dyDescent="0.55000000000000004">
      <c r="A65" s="21" t="s">
        <v>30</v>
      </c>
      <c r="B65" s="7">
        <v>10</v>
      </c>
      <c r="C65" s="8">
        <v>3.5</v>
      </c>
      <c r="D65" s="7" t="s">
        <v>291</v>
      </c>
      <c r="E65" s="9" t="s">
        <v>79</v>
      </c>
      <c r="F65" s="9" t="s">
        <v>25</v>
      </c>
      <c r="G65" s="7" t="s">
        <v>292</v>
      </c>
      <c r="H65" s="11">
        <v>0.76041666666666696</v>
      </c>
      <c r="I65" s="5" t="s">
        <v>293</v>
      </c>
      <c r="J65" s="9" t="s">
        <v>294</v>
      </c>
      <c r="K65" s="9" t="s">
        <v>295</v>
      </c>
      <c r="L65" s="11">
        <f t="shared" si="1"/>
        <v>0.77812500000000007</v>
      </c>
      <c r="M65" s="11">
        <v>0.75138888888888899</v>
      </c>
      <c r="N65" s="12"/>
      <c r="O65" s="12"/>
      <c r="P65" s="13">
        <f t="shared" si="0"/>
        <v>1.7708333333333104E-2</v>
      </c>
      <c r="Q65" s="5">
        <v>1</v>
      </c>
    </row>
    <row r="66" spans="1:17" s="5" customFormat="1" ht="61.5" x14ac:dyDescent="0.55000000000000004">
      <c r="A66" s="21" t="s">
        <v>111</v>
      </c>
      <c r="B66" s="7">
        <v>10</v>
      </c>
      <c r="C66" s="8">
        <v>4.5999999999999996</v>
      </c>
      <c r="D66" s="7" t="s">
        <v>296</v>
      </c>
      <c r="E66" s="9" t="s">
        <v>17</v>
      </c>
      <c r="F66" s="9"/>
      <c r="G66" s="7" t="s">
        <v>297</v>
      </c>
      <c r="H66" s="11">
        <v>0.76388888888888895</v>
      </c>
      <c r="I66" s="5" t="s">
        <v>298</v>
      </c>
      <c r="J66" s="9" t="s">
        <v>299</v>
      </c>
      <c r="K66" s="9" t="s">
        <v>212</v>
      </c>
      <c r="L66" s="11">
        <f t="shared" si="1"/>
        <v>0.78652777777777794</v>
      </c>
      <c r="M66" s="11">
        <v>0.75138888888888899</v>
      </c>
      <c r="N66" s="12"/>
      <c r="O66" s="12"/>
      <c r="P66" s="13">
        <f t="shared" si="0"/>
        <v>2.2638888888888986E-2</v>
      </c>
      <c r="Q66" s="5">
        <v>1</v>
      </c>
    </row>
    <row r="67" spans="1:17" s="5" customFormat="1" ht="49.2" x14ac:dyDescent="0.55000000000000004">
      <c r="A67" s="21" t="s">
        <v>105</v>
      </c>
      <c r="B67" s="7">
        <v>10</v>
      </c>
      <c r="C67" s="8">
        <v>5.7</v>
      </c>
      <c r="D67" s="7" t="s">
        <v>300</v>
      </c>
      <c r="E67" s="9" t="s">
        <v>79</v>
      </c>
      <c r="F67" s="9"/>
      <c r="G67" s="7" t="s">
        <v>301</v>
      </c>
      <c r="H67" s="11">
        <v>0.76736111111111105</v>
      </c>
      <c r="I67" s="5" t="s">
        <v>302</v>
      </c>
      <c r="J67" s="9" t="s">
        <v>303</v>
      </c>
      <c r="K67" s="9" t="s">
        <v>212</v>
      </c>
      <c r="L67" s="11">
        <f t="shared" si="1"/>
        <v>0.7949305555555557</v>
      </c>
      <c r="M67" s="11">
        <v>0.75138888888888899</v>
      </c>
      <c r="N67" s="12"/>
      <c r="O67" s="12"/>
      <c r="P67" s="13">
        <f t="shared" si="0"/>
        <v>2.7569444444444646E-2</v>
      </c>
      <c r="Q67" s="5">
        <v>1</v>
      </c>
    </row>
    <row r="68" spans="1:17" s="5" customFormat="1" ht="73.8" x14ac:dyDescent="0.55000000000000004">
      <c r="A68" s="21" t="s">
        <v>36</v>
      </c>
      <c r="B68" s="7">
        <v>10</v>
      </c>
      <c r="C68" s="8">
        <v>6.3</v>
      </c>
      <c r="D68" s="7" t="s">
        <v>304</v>
      </c>
      <c r="E68" s="9" t="s">
        <v>17</v>
      </c>
      <c r="F68" s="9" t="s">
        <v>25</v>
      </c>
      <c r="G68" s="7" t="s">
        <v>305</v>
      </c>
      <c r="H68" s="11">
        <v>0.77083333333333304</v>
      </c>
      <c r="I68" s="5" t="s">
        <v>306</v>
      </c>
      <c r="J68" s="9" t="s">
        <v>307</v>
      </c>
      <c r="K68" s="9" t="s">
        <v>308</v>
      </c>
      <c r="L68" s="11">
        <f t="shared" si="1"/>
        <v>0.79951388888888897</v>
      </c>
      <c r="M68" s="11">
        <v>0.75138888888888899</v>
      </c>
      <c r="N68" s="12"/>
      <c r="O68" s="12"/>
      <c r="P68" s="13">
        <f t="shared" ref="P68:P133" si="3">L68-H68</f>
        <v>2.8680555555555931E-2</v>
      </c>
      <c r="Q68" s="5">
        <v>1</v>
      </c>
    </row>
    <row r="69" spans="1:17" s="5" customFormat="1" ht="24.6" x14ac:dyDescent="0.55000000000000004">
      <c r="A69" s="23" t="s">
        <v>49</v>
      </c>
      <c r="B69" s="7">
        <v>10</v>
      </c>
      <c r="C69" s="8">
        <v>9</v>
      </c>
      <c r="D69" s="9" t="s">
        <v>41</v>
      </c>
      <c r="E69" s="9" t="s">
        <v>24</v>
      </c>
      <c r="F69" s="9" t="s">
        <v>25</v>
      </c>
      <c r="G69" s="7" t="s">
        <v>309</v>
      </c>
      <c r="H69" s="11">
        <v>0.78263888888888899</v>
      </c>
      <c r="I69" s="5" t="s">
        <v>310</v>
      </c>
      <c r="J69" s="9" t="s">
        <v>564</v>
      </c>
      <c r="K69" s="9" t="s">
        <v>29</v>
      </c>
      <c r="L69" s="11">
        <f t="shared" ref="L69:L134" si="4">(M69)+(C69*$N$1)</f>
        <v>0.82013888888888897</v>
      </c>
      <c r="M69" s="11">
        <v>0.75138888888888899</v>
      </c>
      <c r="N69" s="12"/>
      <c r="O69" s="12"/>
      <c r="P69" s="13">
        <f t="shared" si="3"/>
        <v>3.7499999999999978E-2</v>
      </c>
      <c r="Q69" s="5">
        <v>1</v>
      </c>
    </row>
    <row r="70" spans="1:17" s="5" customFormat="1" ht="36.9" x14ac:dyDescent="0.55000000000000004">
      <c r="A70" s="21" t="s">
        <v>111</v>
      </c>
      <c r="B70" s="7">
        <v>11</v>
      </c>
      <c r="C70" s="8">
        <v>0.8</v>
      </c>
      <c r="D70" s="7" t="s">
        <v>311</v>
      </c>
      <c r="E70" s="9" t="s">
        <v>17</v>
      </c>
      <c r="F70" s="9"/>
      <c r="G70" s="7" t="s">
        <v>312</v>
      </c>
      <c r="H70" s="11">
        <v>0.78472222222222199</v>
      </c>
      <c r="I70" s="5" t="s">
        <v>313</v>
      </c>
      <c r="J70" s="9" t="s">
        <v>314</v>
      </c>
      <c r="K70" s="9" t="s">
        <v>212</v>
      </c>
      <c r="L70" s="11">
        <f t="shared" si="4"/>
        <v>0.78944444444444406</v>
      </c>
      <c r="M70" s="11">
        <v>0.78333333333333299</v>
      </c>
      <c r="N70" s="12"/>
      <c r="O70" s="12"/>
      <c r="P70" s="13">
        <f t="shared" si="3"/>
        <v>4.7222222222220722E-3</v>
      </c>
      <c r="Q70" s="5">
        <v>1</v>
      </c>
    </row>
    <row r="71" spans="1:17" s="5" customFormat="1" ht="36.9" x14ac:dyDescent="0.55000000000000004">
      <c r="A71" s="21" t="s">
        <v>148</v>
      </c>
      <c r="B71" s="7">
        <v>11</v>
      </c>
      <c r="C71" s="8">
        <v>1.3</v>
      </c>
      <c r="D71" s="7" t="s">
        <v>315</v>
      </c>
      <c r="E71" s="9" t="s">
        <v>24</v>
      </c>
      <c r="F71" s="9"/>
      <c r="G71" s="7" t="s">
        <v>316</v>
      </c>
      <c r="H71" s="11">
        <v>0.78472222222222199</v>
      </c>
      <c r="I71" s="5" t="s">
        <v>317</v>
      </c>
      <c r="J71" s="9" t="s">
        <v>318</v>
      </c>
      <c r="K71" s="9" t="s">
        <v>319</v>
      </c>
      <c r="L71" s="11">
        <f t="shared" si="4"/>
        <v>0.79326388888888855</v>
      </c>
      <c r="M71" s="11">
        <v>0.78333333333333299</v>
      </c>
      <c r="N71" s="12"/>
      <c r="O71" s="12"/>
      <c r="P71" s="13">
        <f t="shared" si="3"/>
        <v>8.5416666666665586E-3</v>
      </c>
      <c r="Q71" s="5">
        <v>1</v>
      </c>
    </row>
    <row r="72" spans="1:17" s="5" customFormat="1" ht="43.2" x14ac:dyDescent="0.55000000000000004">
      <c r="A72" s="21" t="s">
        <v>121</v>
      </c>
      <c r="B72" s="7">
        <v>11</v>
      </c>
      <c r="C72" s="8">
        <v>2.9</v>
      </c>
      <c r="D72" s="7" t="s">
        <v>320</v>
      </c>
      <c r="E72" s="9" t="s">
        <v>24</v>
      </c>
      <c r="F72" s="9"/>
      <c r="G72" s="7" t="s">
        <v>321</v>
      </c>
      <c r="H72" s="11">
        <v>0.79166666666666696</v>
      </c>
      <c r="I72" s="12" t="s">
        <v>322</v>
      </c>
      <c r="J72" s="9" t="s">
        <v>323</v>
      </c>
      <c r="K72" s="9" t="s">
        <v>203</v>
      </c>
      <c r="L72" s="11">
        <f t="shared" si="4"/>
        <v>0.80548611111111079</v>
      </c>
      <c r="M72" s="11">
        <v>0.78333333333333299</v>
      </c>
      <c r="N72" s="12"/>
      <c r="O72" s="12"/>
      <c r="P72" s="13">
        <f t="shared" si="3"/>
        <v>1.3819444444443829E-2</v>
      </c>
      <c r="Q72" s="5">
        <v>1</v>
      </c>
    </row>
    <row r="73" spans="1:17" s="5" customFormat="1" ht="49.2" x14ac:dyDescent="0.55000000000000004">
      <c r="A73" s="9" t="s">
        <v>70</v>
      </c>
      <c r="B73" s="7">
        <v>11</v>
      </c>
      <c r="C73" s="8">
        <v>4.2</v>
      </c>
      <c r="D73" s="7" t="s">
        <v>324</v>
      </c>
      <c r="E73" s="9" t="s">
        <v>17</v>
      </c>
      <c r="F73" s="9" t="s">
        <v>25</v>
      </c>
      <c r="G73" s="7" t="s">
        <v>325</v>
      </c>
      <c r="H73" s="11">
        <v>0.79861111111111105</v>
      </c>
      <c r="I73" s="5" t="s">
        <v>326</v>
      </c>
      <c r="J73" s="9" t="s">
        <v>327</v>
      </c>
      <c r="K73" s="9" t="s">
        <v>328</v>
      </c>
      <c r="L73" s="11">
        <f t="shared" si="4"/>
        <v>0.81541666666666635</v>
      </c>
      <c r="M73" s="11">
        <v>0.78333333333333299</v>
      </c>
      <c r="N73" s="12"/>
      <c r="O73" s="12"/>
      <c r="P73" s="13">
        <f t="shared" si="3"/>
        <v>1.6805555555555296E-2</v>
      </c>
      <c r="Q73" s="5">
        <v>1</v>
      </c>
    </row>
    <row r="74" spans="1:17" s="5" customFormat="1" ht="98.4" x14ac:dyDescent="0.55000000000000004">
      <c r="A74" s="21" t="s">
        <v>98</v>
      </c>
      <c r="B74" s="7">
        <v>11</v>
      </c>
      <c r="C74" s="8">
        <v>6.5</v>
      </c>
      <c r="D74" s="7" t="s">
        <v>329</v>
      </c>
      <c r="E74" s="9" t="s">
        <v>17</v>
      </c>
      <c r="F74" s="9" t="s">
        <v>25</v>
      </c>
      <c r="G74" s="7" t="s">
        <v>330</v>
      </c>
      <c r="H74" s="11">
        <v>0.80555555555555503</v>
      </c>
      <c r="I74" s="5" t="s">
        <v>331</v>
      </c>
      <c r="J74" s="9" t="s">
        <v>332</v>
      </c>
      <c r="K74" s="9" t="s">
        <v>308</v>
      </c>
      <c r="L74" s="11">
        <f t="shared" si="4"/>
        <v>0.83298611111111076</v>
      </c>
      <c r="M74" s="11">
        <v>0.78333333333333299</v>
      </c>
      <c r="N74" s="12"/>
      <c r="O74" s="12"/>
      <c r="P74" s="13">
        <f t="shared" si="3"/>
        <v>2.7430555555555736E-2</v>
      </c>
      <c r="Q74" s="5">
        <v>1</v>
      </c>
    </row>
    <row r="75" spans="1:17" s="5" customFormat="1" ht="36.9" x14ac:dyDescent="0.55000000000000004">
      <c r="A75" s="21" t="s">
        <v>193</v>
      </c>
      <c r="B75" s="7">
        <v>11</v>
      </c>
      <c r="C75" s="8">
        <v>7.1</v>
      </c>
      <c r="D75" s="7" t="s">
        <v>333</v>
      </c>
      <c r="E75" s="9" t="s">
        <v>24</v>
      </c>
      <c r="F75" s="9"/>
      <c r="G75" s="7" t="s">
        <v>334</v>
      </c>
      <c r="H75" s="11">
        <v>0.80555555555555503</v>
      </c>
      <c r="I75" s="5" t="s">
        <v>335</v>
      </c>
      <c r="J75" s="9" t="s">
        <v>336</v>
      </c>
      <c r="K75" s="9" t="s">
        <v>212</v>
      </c>
      <c r="L75" s="11">
        <f t="shared" si="4"/>
        <v>0.83756944444444414</v>
      </c>
      <c r="M75" s="11">
        <v>0.78333333333333299</v>
      </c>
      <c r="N75" s="12"/>
      <c r="O75" s="12"/>
      <c r="P75" s="13">
        <f t="shared" si="3"/>
        <v>3.2013888888889119E-2</v>
      </c>
      <c r="Q75" s="5">
        <v>1</v>
      </c>
    </row>
    <row r="76" spans="1:17" s="5" customFormat="1" ht="24.6" x14ac:dyDescent="0.55000000000000004">
      <c r="A76" s="22" t="s">
        <v>169</v>
      </c>
      <c r="B76" s="7">
        <v>11</v>
      </c>
      <c r="C76" s="8">
        <v>7.5</v>
      </c>
      <c r="D76" s="9" t="s">
        <v>41</v>
      </c>
      <c r="E76" s="9" t="s">
        <v>24</v>
      </c>
      <c r="F76" s="9" t="s">
        <v>25</v>
      </c>
      <c r="G76" s="7" t="s">
        <v>337</v>
      </c>
      <c r="H76" s="11">
        <v>0.80937499999999996</v>
      </c>
      <c r="I76" s="5" t="s">
        <v>338</v>
      </c>
      <c r="J76" s="9" t="s">
        <v>564</v>
      </c>
      <c r="K76" s="9" t="s">
        <v>29</v>
      </c>
      <c r="L76" s="11">
        <f t="shared" si="4"/>
        <v>0.84062499999999962</v>
      </c>
      <c r="M76" s="11">
        <v>0.78333333333333299</v>
      </c>
      <c r="N76" s="12"/>
      <c r="O76" s="12"/>
      <c r="P76" s="13">
        <f t="shared" si="3"/>
        <v>3.1249999999999667E-2</v>
      </c>
      <c r="Q76" s="5">
        <v>1</v>
      </c>
    </row>
    <row r="77" spans="1:17" s="5" customFormat="1" ht="24.6" x14ac:dyDescent="0.55000000000000004">
      <c r="A77" s="9" t="s">
        <v>134</v>
      </c>
      <c r="B77" s="7">
        <v>12</v>
      </c>
      <c r="C77" s="8">
        <v>4.4000000000000004</v>
      </c>
      <c r="D77" s="7" t="s">
        <v>339</v>
      </c>
      <c r="E77" s="9" t="s">
        <v>24</v>
      </c>
      <c r="F77" s="9" t="s">
        <v>25</v>
      </c>
      <c r="G77" s="7" t="s">
        <v>340</v>
      </c>
      <c r="H77" s="11">
        <v>0.34722222222222199</v>
      </c>
      <c r="I77" s="5" t="s">
        <v>341</v>
      </c>
      <c r="J77" s="9" t="s">
        <v>342</v>
      </c>
      <c r="K77" s="9" t="s">
        <v>29</v>
      </c>
      <c r="L77" s="11">
        <f t="shared" si="4"/>
        <v>0.36694444444444407</v>
      </c>
      <c r="M77" s="11">
        <v>0.33333333333333298</v>
      </c>
      <c r="N77" s="12"/>
      <c r="O77" s="12"/>
      <c r="P77" s="13">
        <f t="shared" si="3"/>
        <v>1.9722222222222086E-2</v>
      </c>
      <c r="Q77" s="5">
        <v>1</v>
      </c>
    </row>
    <row r="78" spans="1:17" s="5" customFormat="1" ht="36.9" x14ac:dyDescent="0.55000000000000004">
      <c r="A78" s="22" t="s">
        <v>193</v>
      </c>
      <c r="B78" s="7">
        <v>12</v>
      </c>
      <c r="C78" s="8">
        <v>5.5</v>
      </c>
      <c r="D78" s="7" t="s">
        <v>343</v>
      </c>
      <c r="E78" s="9" t="s">
        <v>79</v>
      </c>
      <c r="F78" s="9"/>
      <c r="G78" s="7" t="s">
        <v>344</v>
      </c>
      <c r="H78" s="11">
        <v>0.35069444444444398</v>
      </c>
      <c r="I78" s="5" t="s">
        <v>345</v>
      </c>
      <c r="J78" s="9" t="s">
        <v>346</v>
      </c>
      <c r="K78" s="9" t="s">
        <v>212</v>
      </c>
      <c r="L78" s="11">
        <f t="shared" si="4"/>
        <v>0.37534722222222189</v>
      </c>
      <c r="M78" s="11">
        <v>0.33333333333333298</v>
      </c>
      <c r="N78" s="12"/>
      <c r="O78" s="12"/>
      <c r="P78" s="13">
        <f t="shared" si="3"/>
        <v>2.4652777777777912E-2</v>
      </c>
      <c r="Q78" s="5">
        <v>1</v>
      </c>
    </row>
    <row r="79" spans="1:17" s="5" customFormat="1" ht="49.2" x14ac:dyDescent="0.55000000000000004">
      <c r="A79" s="9" t="s">
        <v>121</v>
      </c>
      <c r="B79" s="7">
        <v>12</v>
      </c>
      <c r="C79" s="8">
        <v>6.7</v>
      </c>
      <c r="D79" s="7" t="s">
        <v>347</v>
      </c>
      <c r="E79" s="9" t="s">
        <v>79</v>
      </c>
      <c r="F79" s="9" t="s">
        <v>25</v>
      </c>
      <c r="G79" s="7" t="s">
        <v>348</v>
      </c>
      <c r="H79" s="11">
        <v>0.35416666666666702</v>
      </c>
      <c r="I79" s="5" t="s">
        <v>349</v>
      </c>
      <c r="J79" s="9" t="s">
        <v>350</v>
      </c>
      <c r="K79" s="9" t="s">
        <v>308</v>
      </c>
      <c r="L79" s="11">
        <f t="shared" si="4"/>
        <v>0.38451388888888854</v>
      </c>
      <c r="M79" s="11">
        <v>0.33333333333333298</v>
      </c>
      <c r="N79" s="12"/>
      <c r="O79" s="12"/>
      <c r="P79" s="13">
        <f t="shared" si="3"/>
        <v>3.0347222222221526E-2</v>
      </c>
      <c r="Q79" s="5">
        <v>1</v>
      </c>
    </row>
    <row r="80" spans="1:17" s="5" customFormat="1" ht="61.5" x14ac:dyDescent="0.55000000000000004">
      <c r="A80" s="9" t="s">
        <v>70</v>
      </c>
      <c r="B80" s="7">
        <v>12</v>
      </c>
      <c r="C80" s="8">
        <v>9.4</v>
      </c>
      <c r="D80" s="7" t="s">
        <v>351</v>
      </c>
      <c r="E80" s="9" t="s">
        <v>79</v>
      </c>
      <c r="F80" s="9"/>
      <c r="G80" s="7" t="s">
        <v>352</v>
      </c>
      <c r="H80" s="11">
        <v>0.36458333333333298</v>
      </c>
      <c r="I80" s="5" t="s">
        <v>353</v>
      </c>
      <c r="J80" s="9" t="s">
        <v>354</v>
      </c>
      <c r="K80" s="9" t="s">
        <v>212</v>
      </c>
      <c r="L80" s="11">
        <f t="shared" si="4"/>
        <v>0.40513888888888855</v>
      </c>
      <c r="M80" s="11">
        <v>0.33333333333333298</v>
      </c>
      <c r="N80" s="12"/>
      <c r="O80" s="12"/>
      <c r="P80" s="13">
        <f t="shared" si="3"/>
        <v>4.0555555555555567E-2</v>
      </c>
      <c r="Q80" s="5">
        <v>1</v>
      </c>
    </row>
    <row r="81" spans="1:17" s="5" customFormat="1" ht="24.6" x14ac:dyDescent="0.55000000000000004">
      <c r="A81" s="9" t="s">
        <v>240</v>
      </c>
      <c r="B81" s="7">
        <v>12</v>
      </c>
      <c r="C81" s="8">
        <v>10.9</v>
      </c>
      <c r="D81" s="9" t="s">
        <v>41</v>
      </c>
      <c r="E81" s="9" t="s">
        <v>24</v>
      </c>
      <c r="F81" s="9" t="s">
        <v>25</v>
      </c>
      <c r="G81" s="7" t="s">
        <v>355</v>
      </c>
      <c r="H81" s="11">
        <v>0.37118055555555601</v>
      </c>
      <c r="I81" s="5" t="s">
        <v>356</v>
      </c>
      <c r="J81" s="9" t="s">
        <v>564</v>
      </c>
      <c r="K81" s="9" t="s">
        <v>29</v>
      </c>
      <c r="L81" s="11">
        <f t="shared" si="4"/>
        <v>0.41659722222222184</v>
      </c>
      <c r="M81" s="11">
        <v>0.33333333333333298</v>
      </c>
      <c r="N81" s="12"/>
      <c r="O81" s="12"/>
      <c r="P81" s="13">
        <f t="shared" si="3"/>
        <v>4.5416666666665828E-2</v>
      </c>
      <c r="Q81" s="5">
        <v>1</v>
      </c>
    </row>
    <row r="82" spans="1:17" s="5" customFormat="1" ht="36.9" x14ac:dyDescent="0.55000000000000004">
      <c r="A82" s="9" t="s">
        <v>193</v>
      </c>
      <c r="B82" s="7">
        <v>13</v>
      </c>
      <c r="C82" s="8">
        <v>0.3</v>
      </c>
      <c r="D82" s="7" t="s">
        <v>357</v>
      </c>
      <c r="E82" s="9" t="s">
        <v>79</v>
      </c>
      <c r="F82" s="9"/>
      <c r="G82" s="7" t="s">
        <v>355</v>
      </c>
      <c r="H82" s="11">
        <v>0.37847222222222199</v>
      </c>
      <c r="I82" s="5" t="s">
        <v>358</v>
      </c>
      <c r="J82" s="9" t="s">
        <v>359</v>
      </c>
      <c r="K82" s="9" t="s">
        <v>212</v>
      </c>
      <c r="L82" s="11">
        <f t="shared" si="4"/>
        <v>0.38006944444444468</v>
      </c>
      <c r="M82" s="11">
        <v>0.37777777777777799</v>
      </c>
      <c r="N82" s="12"/>
      <c r="O82" s="12"/>
      <c r="P82" s="13">
        <f t="shared" si="3"/>
        <v>1.5972222222226939E-3</v>
      </c>
      <c r="Q82" s="5">
        <v>1</v>
      </c>
    </row>
    <row r="83" spans="1:17" s="5" customFormat="1" ht="36.9" x14ac:dyDescent="0.55000000000000004">
      <c r="A83" s="9" t="s">
        <v>98</v>
      </c>
      <c r="B83" s="7">
        <v>13</v>
      </c>
      <c r="C83" s="8">
        <v>1.7</v>
      </c>
      <c r="D83" s="7" t="s">
        <v>360</v>
      </c>
      <c r="E83" s="9" t="s">
        <v>79</v>
      </c>
      <c r="F83" s="9"/>
      <c r="G83" s="7" t="s">
        <v>361</v>
      </c>
      <c r="H83" s="11">
        <v>0.38333333333333303</v>
      </c>
      <c r="I83" s="5" t="s">
        <v>362</v>
      </c>
      <c r="J83" s="9" t="s">
        <v>363</v>
      </c>
      <c r="K83" s="9" t="s">
        <v>212</v>
      </c>
      <c r="L83" s="11">
        <f t="shared" si="4"/>
        <v>0.39076388888888908</v>
      </c>
      <c r="M83" s="11">
        <v>0.37777777777777799</v>
      </c>
      <c r="N83" s="12"/>
      <c r="O83" s="12"/>
      <c r="P83" s="13">
        <f t="shared" si="3"/>
        <v>7.430555555556051E-3</v>
      </c>
      <c r="Q83" s="5">
        <v>1</v>
      </c>
    </row>
    <row r="84" spans="1:17" s="5" customFormat="1" ht="61.5" x14ac:dyDescent="0.55000000000000004">
      <c r="A84" s="9" t="s">
        <v>111</v>
      </c>
      <c r="B84" s="7">
        <v>13</v>
      </c>
      <c r="C84" s="8">
        <v>2.2999999999999998</v>
      </c>
      <c r="D84" s="7" t="s">
        <v>364</v>
      </c>
      <c r="E84" s="9" t="s">
        <v>79</v>
      </c>
      <c r="F84" s="9" t="s">
        <v>25</v>
      </c>
      <c r="G84" s="7" t="s">
        <v>365</v>
      </c>
      <c r="H84" s="11">
        <v>0.38472222222222202</v>
      </c>
      <c r="I84" s="5" t="s">
        <v>366</v>
      </c>
      <c r="J84" s="9" t="s">
        <v>367</v>
      </c>
      <c r="K84" s="9" t="s">
        <v>308</v>
      </c>
      <c r="L84" s="11">
        <f t="shared" si="4"/>
        <v>0.39534722222222241</v>
      </c>
      <c r="M84" s="11">
        <v>0.37777777777777799</v>
      </c>
      <c r="N84" s="12"/>
      <c r="O84" s="12"/>
      <c r="P84" s="13">
        <f t="shared" si="3"/>
        <v>1.0625000000000384E-2</v>
      </c>
      <c r="Q84" s="5">
        <v>1</v>
      </c>
    </row>
    <row r="85" spans="1:17" s="5" customFormat="1" ht="24.6" x14ac:dyDescent="0.55000000000000004">
      <c r="A85" s="22" t="s">
        <v>143</v>
      </c>
      <c r="B85" s="7">
        <v>13</v>
      </c>
      <c r="C85" s="8">
        <v>6.6</v>
      </c>
      <c r="D85" s="9" t="s">
        <v>41</v>
      </c>
      <c r="E85" s="9" t="s">
        <v>24</v>
      </c>
      <c r="F85" s="9" t="s">
        <v>25</v>
      </c>
      <c r="G85" s="7" t="s">
        <v>368</v>
      </c>
      <c r="H85" s="11">
        <v>0.40069444444444402</v>
      </c>
      <c r="I85" s="5" t="s">
        <v>369</v>
      </c>
      <c r="J85" s="9" t="s">
        <v>564</v>
      </c>
      <c r="K85" s="9" t="s">
        <v>29</v>
      </c>
      <c r="L85" s="11">
        <f t="shared" si="4"/>
        <v>0.42819444444444466</v>
      </c>
      <c r="M85" s="11">
        <v>0.37777777777777799</v>
      </c>
      <c r="N85" s="12"/>
      <c r="O85" s="12"/>
      <c r="P85" s="13">
        <f t="shared" si="3"/>
        <v>2.7500000000000635E-2</v>
      </c>
      <c r="Q85" s="5">
        <v>1</v>
      </c>
    </row>
    <row r="86" spans="1:17" s="5" customFormat="1" ht="36.9" x14ac:dyDescent="0.55000000000000004">
      <c r="A86" s="9" t="s">
        <v>131</v>
      </c>
      <c r="B86" s="7">
        <v>14</v>
      </c>
      <c r="C86" s="8">
        <v>1.9</v>
      </c>
      <c r="D86" s="7" t="s">
        <v>370</v>
      </c>
      <c r="E86" s="9" t="s">
        <v>79</v>
      </c>
      <c r="F86" s="9" t="s">
        <v>25</v>
      </c>
      <c r="G86" s="7" t="s">
        <v>371</v>
      </c>
      <c r="H86" s="11">
        <v>0.41111111111111098</v>
      </c>
      <c r="I86" s="5" t="s">
        <v>372</v>
      </c>
      <c r="J86" s="9" t="s">
        <v>373</v>
      </c>
      <c r="K86" s="9" t="s">
        <v>308</v>
      </c>
      <c r="L86" s="11">
        <f t="shared" si="4"/>
        <v>0.42006944444444488</v>
      </c>
      <c r="M86" s="11">
        <v>0.405555555555556</v>
      </c>
      <c r="N86" s="12"/>
      <c r="O86" s="12"/>
      <c r="P86" s="13">
        <f t="shared" si="3"/>
        <v>8.958333333333901E-3</v>
      </c>
      <c r="Q86" s="5">
        <v>1</v>
      </c>
    </row>
    <row r="87" spans="1:17" s="5" customFormat="1" ht="36.9" x14ac:dyDescent="0.55000000000000004">
      <c r="A87" s="9" t="s">
        <v>131</v>
      </c>
      <c r="B87" s="7">
        <v>14</v>
      </c>
      <c r="C87" s="8">
        <v>2.2999999999999998</v>
      </c>
      <c r="D87" s="7" t="s">
        <v>374</v>
      </c>
      <c r="E87" s="9" t="s">
        <v>17</v>
      </c>
      <c r="F87" s="9"/>
      <c r="G87" s="7" t="s">
        <v>375</v>
      </c>
      <c r="H87" s="11">
        <v>0.41249999999999998</v>
      </c>
      <c r="I87" s="5" t="s">
        <v>376</v>
      </c>
      <c r="J87" s="9" t="s">
        <v>377</v>
      </c>
      <c r="K87" s="9" t="s">
        <v>203</v>
      </c>
      <c r="L87" s="11">
        <f t="shared" si="4"/>
        <v>0.42312500000000042</v>
      </c>
      <c r="M87" s="11">
        <v>0.405555555555556</v>
      </c>
      <c r="N87" s="12"/>
      <c r="O87" s="12"/>
      <c r="P87" s="13">
        <f t="shared" si="3"/>
        <v>1.062500000000044E-2</v>
      </c>
      <c r="Q87" s="5">
        <v>1</v>
      </c>
    </row>
    <row r="88" spans="1:17" s="5" customFormat="1" ht="49.2" x14ac:dyDescent="0.55000000000000004">
      <c r="A88" s="6" t="s">
        <v>158</v>
      </c>
      <c r="B88" s="7">
        <v>14</v>
      </c>
      <c r="C88" s="8">
        <v>4.4000000000000004</v>
      </c>
      <c r="D88" s="7" t="s">
        <v>378</v>
      </c>
      <c r="E88" s="9" t="s">
        <v>17</v>
      </c>
      <c r="F88" s="9" t="s">
        <v>25</v>
      </c>
      <c r="G88" s="7" t="s">
        <v>379</v>
      </c>
      <c r="H88" s="11">
        <v>0.41944444444444401</v>
      </c>
      <c r="I88" s="5" t="s">
        <v>380</v>
      </c>
      <c r="J88" s="9" t="s">
        <v>381</v>
      </c>
      <c r="K88" s="9" t="s">
        <v>308</v>
      </c>
      <c r="L88" s="11">
        <f t="shared" si="4"/>
        <v>0.43916666666666709</v>
      </c>
      <c r="M88" s="11">
        <v>0.405555555555556</v>
      </c>
      <c r="N88" s="12"/>
      <c r="O88" s="12"/>
      <c r="P88" s="13">
        <f t="shared" si="3"/>
        <v>1.9722222222223085E-2</v>
      </c>
      <c r="Q88" s="5">
        <v>1</v>
      </c>
    </row>
    <row r="89" spans="1:17" s="5" customFormat="1" ht="49.2" x14ac:dyDescent="0.55000000000000004">
      <c r="A89" s="5" t="s">
        <v>73</v>
      </c>
      <c r="B89" s="7">
        <v>14</v>
      </c>
      <c r="C89" s="8">
        <v>8.5</v>
      </c>
      <c r="D89" s="7" t="s">
        <v>382</v>
      </c>
      <c r="E89" s="9" t="s">
        <v>17</v>
      </c>
      <c r="F89" s="9"/>
      <c r="G89" s="7" t="s">
        <v>383</v>
      </c>
      <c r="H89" s="11">
        <v>0.43333333333333302</v>
      </c>
      <c r="I89" s="5" t="s">
        <v>384</v>
      </c>
      <c r="J89" s="9" t="s">
        <v>385</v>
      </c>
      <c r="K89" s="9" t="s">
        <v>203</v>
      </c>
      <c r="L89" s="11">
        <f>(M89)+(C89*$N$1)</f>
        <v>0.47048611111111155</v>
      </c>
      <c r="M89" s="11">
        <v>0.405555555555556</v>
      </c>
      <c r="N89" s="12"/>
      <c r="O89" s="12"/>
      <c r="P89" s="13">
        <f>L89-H89</f>
        <v>3.7152777777778534E-2</v>
      </c>
      <c r="Q89" s="5">
        <v>1</v>
      </c>
    </row>
    <row r="90" spans="1:17" s="5" customFormat="1" ht="24.6" x14ac:dyDescent="0.55000000000000004">
      <c r="A90" s="6" t="s">
        <v>73</v>
      </c>
      <c r="B90" s="7">
        <v>14</v>
      </c>
      <c r="C90" s="8">
        <v>9</v>
      </c>
      <c r="D90" s="9" t="s">
        <v>41</v>
      </c>
      <c r="E90" s="9" t="s">
        <v>24</v>
      </c>
      <c r="F90" s="9" t="s">
        <v>25</v>
      </c>
      <c r="G90" s="7" t="s">
        <v>386</v>
      </c>
      <c r="H90" s="11">
        <v>0.43402777777777801</v>
      </c>
      <c r="I90" s="5" t="s">
        <v>387</v>
      </c>
      <c r="J90" s="9" t="s">
        <v>564</v>
      </c>
      <c r="K90" s="9" t="s">
        <v>29</v>
      </c>
      <c r="L90" s="11">
        <f t="shared" si="4"/>
        <v>0.47430555555555598</v>
      </c>
      <c r="M90" s="11">
        <v>0.405555555555556</v>
      </c>
      <c r="N90" s="12"/>
      <c r="O90" s="12"/>
      <c r="P90" s="13">
        <f t="shared" si="3"/>
        <v>4.0277777777777968E-2</v>
      </c>
      <c r="Q90" s="5">
        <v>1</v>
      </c>
    </row>
    <row r="91" spans="1:17" s="5" customFormat="1" ht="36.9" x14ac:dyDescent="0.55000000000000004">
      <c r="A91" s="9" t="s">
        <v>98</v>
      </c>
      <c r="B91" s="2">
        <v>15</v>
      </c>
      <c r="C91" s="8">
        <v>0.4</v>
      </c>
      <c r="D91" s="7" t="s">
        <v>388</v>
      </c>
      <c r="E91" s="9" t="s">
        <v>79</v>
      </c>
      <c r="F91" s="9"/>
      <c r="G91" s="7" t="s">
        <v>389</v>
      </c>
      <c r="H91" s="11">
        <v>0.44444444444444398</v>
      </c>
      <c r="I91" s="5" t="s">
        <v>390</v>
      </c>
      <c r="J91" s="9" t="s">
        <v>391</v>
      </c>
      <c r="K91" s="9" t="s">
        <v>392</v>
      </c>
      <c r="L91" s="11">
        <f t="shared" si="4"/>
        <v>0.44749999999999951</v>
      </c>
      <c r="M91" s="11">
        <v>0.44444444444444398</v>
      </c>
      <c r="N91" s="12"/>
      <c r="O91" s="12"/>
      <c r="P91" s="13">
        <f t="shared" si="3"/>
        <v>3.0555555555555336E-3</v>
      </c>
      <c r="Q91" s="5">
        <v>1</v>
      </c>
    </row>
    <row r="92" spans="1:17" s="5" customFormat="1" ht="36.9" x14ac:dyDescent="0.55000000000000004">
      <c r="A92" s="9" t="s">
        <v>15</v>
      </c>
      <c r="B92" s="7">
        <v>15</v>
      </c>
      <c r="C92" s="8">
        <v>0.7</v>
      </c>
      <c r="D92" s="7" t="s">
        <v>393</v>
      </c>
      <c r="E92" s="9" t="s">
        <v>17</v>
      </c>
      <c r="F92" s="9"/>
      <c r="G92" s="7" t="s">
        <v>394</v>
      </c>
      <c r="H92" s="11">
        <v>0.44791666666666702</v>
      </c>
      <c r="I92" s="5" t="s">
        <v>395</v>
      </c>
      <c r="J92" s="9" t="s">
        <v>396</v>
      </c>
      <c r="K92" s="9" t="s">
        <v>212</v>
      </c>
      <c r="L92" s="11">
        <f t="shared" si="4"/>
        <v>0.4497916666666662</v>
      </c>
      <c r="M92" s="11">
        <v>0.44444444444444398</v>
      </c>
      <c r="N92" s="12"/>
      <c r="O92" s="12"/>
      <c r="P92" s="13">
        <f t="shared" si="3"/>
        <v>1.8749999999991829E-3</v>
      </c>
      <c r="Q92" s="5">
        <v>1</v>
      </c>
    </row>
    <row r="93" spans="1:17" s="5" customFormat="1" ht="49.2" x14ac:dyDescent="0.55000000000000004">
      <c r="A93" s="9" t="s">
        <v>105</v>
      </c>
      <c r="B93" s="7">
        <v>15</v>
      </c>
      <c r="C93" s="8">
        <v>1</v>
      </c>
      <c r="D93" s="7" t="s">
        <v>397</v>
      </c>
      <c r="E93" s="9" t="s">
        <v>17</v>
      </c>
      <c r="F93" s="9"/>
      <c r="G93" s="7" t="s">
        <v>398</v>
      </c>
      <c r="H93" s="11">
        <v>0.44791666666666702</v>
      </c>
      <c r="I93" s="12" t="s">
        <v>399</v>
      </c>
      <c r="J93" s="9" t="s">
        <v>400</v>
      </c>
      <c r="K93" s="9" t="s">
        <v>21</v>
      </c>
      <c r="L93" s="11">
        <f t="shared" si="4"/>
        <v>0.45208333333333284</v>
      </c>
      <c r="M93" s="11">
        <v>0.44444444444444398</v>
      </c>
      <c r="N93" s="12"/>
      <c r="O93" s="12"/>
      <c r="P93" s="13">
        <f t="shared" si="3"/>
        <v>4.1666666666658192E-3</v>
      </c>
      <c r="Q93" s="5">
        <v>1</v>
      </c>
    </row>
    <row r="94" spans="1:17" s="5" customFormat="1" ht="61.5" x14ac:dyDescent="0.55000000000000004">
      <c r="A94" s="9" t="s">
        <v>53</v>
      </c>
      <c r="B94" s="7">
        <v>15</v>
      </c>
      <c r="C94" s="8">
        <v>1.6</v>
      </c>
      <c r="D94" s="7" t="s">
        <v>401</v>
      </c>
      <c r="E94" s="9" t="s">
        <v>24</v>
      </c>
      <c r="F94" s="9"/>
      <c r="G94" s="7" t="s">
        <v>402</v>
      </c>
      <c r="H94" s="11">
        <v>0.44791666666666702</v>
      </c>
      <c r="I94" s="12" t="s">
        <v>403</v>
      </c>
      <c r="J94" s="9" t="s">
        <v>404</v>
      </c>
      <c r="K94" s="9" t="s">
        <v>212</v>
      </c>
      <c r="L94" s="11">
        <f t="shared" si="4"/>
        <v>0.45666666666666622</v>
      </c>
      <c r="M94" s="11">
        <v>0.44444444444444398</v>
      </c>
      <c r="N94" s="12"/>
      <c r="O94" s="12"/>
      <c r="P94" s="13">
        <f t="shared" si="3"/>
        <v>8.7499999999992029E-3</v>
      </c>
      <c r="Q94" s="5">
        <v>1</v>
      </c>
    </row>
    <row r="95" spans="1:17" s="5" customFormat="1" ht="73.8" x14ac:dyDescent="0.55000000000000004">
      <c r="A95" s="9" t="s">
        <v>121</v>
      </c>
      <c r="B95" s="7">
        <v>15</v>
      </c>
      <c r="C95" s="8">
        <v>2.6</v>
      </c>
      <c r="D95" s="7" t="s">
        <v>405</v>
      </c>
      <c r="E95" s="9" t="s">
        <v>24</v>
      </c>
      <c r="F95" s="9" t="s">
        <v>25</v>
      </c>
      <c r="G95" s="7" t="s">
        <v>406</v>
      </c>
      <c r="H95" s="11">
        <v>0.44791666666666702</v>
      </c>
      <c r="I95" s="12" t="s">
        <v>407</v>
      </c>
      <c r="J95" s="9" t="s">
        <v>408</v>
      </c>
      <c r="K95" s="9" t="s">
        <v>308</v>
      </c>
      <c r="L95" s="11">
        <f t="shared" si="4"/>
        <v>0.46430555555555508</v>
      </c>
      <c r="M95" s="11">
        <v>0.44444444444444398</v>
      </c>
      <c r="N95" s="12"/>
      <c r="O95" s="12"/>
      <c r="P95" s="13">
        <f t="shared" si="3"/>
        <v>1.6388888888888065E-2</v>
      </c>
      <c r="Q95" s="5">
        <v>1</v>
      </c>
    </row>
    <row r="96" spans="1:17" s="5" customFormat="1" ht="49.2" x14ac:dyDescent="0.55000000000000004">
      <c r="A96" s="21" t="s">
        <v>36</v>
      </c>
      <c r="B96" s="7">
        <v>15</v>
      </c>
      <c r="C96" s="8">
        <v>3.25</v>
      </c>
      <c r="D96" s="7" t="s">
        <v>409</v>
      </c>
      <c r="E96" s="9" t="s">
        <v>79</v>
      </c>
      <c r="F96" s="9"/>
      <c r="G96" s="7" t="s">
        <v>410</v>
      </c>
      <c r="H96" s="11">
        <v>0.45138888888888901</v>
      </c>
      <c r="I96" s="5" t="s">
        <v>411</v>
      </c>
      <c r="J96" s="9" t="s">
        <v>412</v>
      </c>
      <c r="K96" s="9" t="s">
        <v>212</v>
      </c>
      <c r="L96" s="11">
        <f t="shared" si="4"/>
        <v>0.46927083333333286</v>
      </c>
      <c r="M96" s="11">
        <v>0.44444444444444398</v>
      </c>
      <c r="N96" s="12"/>
      <c r="O96" s="12"/>
      <c r="P96" s="13">
        <f t="shared" si="3"/>
        <v>1.7881944444443854E-2</v>
      </c>
      <c r="Q96" s="5">
        <v>1</v>
      </c>
    </row>
    <row r="97" spans="1:17" s="5" customFormat="1" ht="36.9" x14ac:dyDescent="0.55000000000000004">
      <c r="A97" s="9" t="s">
        <v>111</v>
      </c>
      <c r="B97" s="7">
        <v>15</v>
      </c>
      <c r="C97" s="8">
        <v>4.5999999999999996</v>
      </c>
      <c r="D97" s="7" t="s">
        <v>413</v>
      </c>
      <c r="E97" s="9" t="s">
        <v>17</v>
      </c>
      <c r="F97" s="9" t="s">
        <v>25</v>
      </c>
      <c r="G97" s="7" t="s">
        <v>414</v>
      </c>
      <c r="H97" s="11">
        <v>0.45833333333333298</v>
      </c>
      <c r="I97" s="5" t="s">
        <v>415</v>
      </c>
      <c r="J97" s="9" t="s">
        <v>416</v>
      </c>
      <c r="K97" s="9" t="s">
        <v>308</v>
      </c>
      <c r="L97" s="11">
        <f t="shared" si="4"/>
        <v>0.47958333333333286</v>
      </c>
      <c r="M97" s="11">
        <v>0.44444444444444398</v>
      </c>
      <c r="N97" s="12"/>
      <c r="O97" s="12"/>
      <c r="P97" s="13">
        <f t="shared" si="3"/>
        <v>2.124999999999988E-2</v>
      </c>
      <c r="Q97" s="5">
        <v>1</v>
      </c>
    </row>
    <row r="98" spans="1:17" s="5" customFormat="1" ht="49.2" x14ac:dyDescent="0.55000000000000004">
      <c r="A98" s="9" t="s">
        <v>22</v>
      </c>
      <c r="B98" s="7">
        <v>15</v>
      </c>
      <c r="C98" s="8">
        <v>6.75</v>
      </c>
      <c r="D98" s="7" t="s">
        <v>417</v>
      </c>
      <c r="E98" s="9" t="s">
        <v>17</v>
      </c>
      <c r="F98" s="9" t="s">
        <v>25</v>
      </c>
      <c r="G98" s="7" t="s">
        <v>418</v>
      </c>
      <c r="H98" s="11">
        <v>0.46527777777777801</v>
      </c>
      <c r="I98" s="12" t="s">
        <v>419</v>
      </c>
      <c r="J98" s="9" t="s">
        <v>420</v>
      </c>
      <c r="K98" s="9" t="s">
        <v>58</v>
      </c>
      <c r="L98" s="11">
        <f t="shared" si="4"/>
        <v>0.49600694444444399</v>
      </c>
      <c r="M98" s="11">
        <v>0.44444444444444398</v>
      </c>
      <c r="N98" s="12"/>
      <c r="O98" s="12"/>
      <c r="P98" s="13">
        <f t="shared" si="3"/>
        <v>3.0729166666665975E-2</v>
      </c>
      <c r="Q98" s="5">
        <v>1</v>
      </c>
    </row>
    <row r="99" spans="1:17" s="5" customFormat="1" ht="24.6" x14ac:dyDescent="0.55000000000000004">
      <c r="A99" s="22" t="s">
        <v>64</v>
      </c>
      <c r="B99" s="7">
        <v>15</v>
      </c>
      <c r="C99" s="8">
        <v>9.1999999999999993</v>
      </c>
      <c r="D99" s="9" t="s">
        <v>41</v>
      </c>
      <c r="E99" s="9" t="s">
        <v>24</v>
      </c>
      <c r="F99" s="9" t="s">
        <v>25</v>
      </c>
      <c r="G99" s="7" t="s">
        <v>421</v>
      </c>
      <c r="H99" s="11">
        <v>0.47638888888888897</v>
      </c>
      <c r="I99" s="5" t="s">
        <v>422</v>
      </c>
      <c r="J99" s="9" t="s">
        <v>564</v>
      </c>
      <c r="K99" s="9" t="s">
        <v>29</v>
      </c>
      <c r="L99" s="11">
        <f t="shared" si="4"/>
        <v>0.51472222222222175</v>
      </c>
      <c r="M99" s="11">
        <v>0.44444444444444398</v>
      </c>
      <c r="N99" s="12"/>
      <c r="O99" s="12"/>
      <c r="P99" s="13">
        <f t="shared" si="3"/>
        <v>3.8333333333332775E-2</v>
      </c>
      <c r="Q99" s="5">
        <v>1</v>
      </c>
    </row>
    <row r="100" spans="1:17" s="5" customFormat="1" ht="36.9" x14ac:dyDescent="0.55000000000000004">
      <c r="A100" s="9" t="s">
        <v>148</v>
      </c>
      <c r="B100" s="7">
        <v>16</v>
      </c>
      <c r="C100" s="8">
        <v>0.2</v>
      </c>
      <c r="D100" s="7" t="s">
        <v>423</v>
      </c>
      <c r="E100" s="9" t="s">
        <v>17</v>
      </c>
      <c r="F100" s="9"/>
      <c r="G100" s="7" t="s">
        <v>421</v>
      </c>
      <c r="H100" s="11">
        <v>0.48194444444444401</v>
      </c>
      <c r="I100" s="5" t="s">
        <v>424</v>
      </c>
      <c r="J100" s="9" t="s">
        <v>425</v>
      </c>
      <c r="K100" s="9" t="s">
        <v>212</v>
      </c>
      <c r="L100" s="11">
        <f t="shared" si="4"/>
        <v>0.4834722222222218</v>
      </c>
      <c r="M100" s="11">
        <v>0.48194444444444401</v>
      </c>
      <c r="N100" s="12"/>
      <c r="O100" s="12"/>
      <c r="P100" s="13">
        <f t="shared" si="3"/>
        <v>1.5277777777777946E-3</v>
      </c>
      <c r="Q100" s="5">
        <v>1</v>
      </c>
    </row>
    <row r="101" spans="1:17" s="5" customFormat="1" ht="36.9" x14ac:dyDescent="0.55000000000000004">
      <c r="A101" s="9" t="s">
        <v>240</v>
      </c>
      <c r="B101" s="7">
        <v>16</v>
      </c>
      <c r="C101" s="8">
        <v>3.2</v>
      </c>
      <c r="D101" s="7" t="s">
        <v>426</v>
      </c>
      <c r="E101" s="9" t="s">
        <v>24</v>
      </c>
      <c r="F101" s="9" t="s">
        <v>25</v>
      </c>
      <c r="G101" s="7" t="s">
        <v>427</v>
      </c>
      <c r="H101" s="11">
        <v>0.49305555555555602</v>
      </c>
      <c r="I101" s="5" t="s">
        <v>428</v>
      </c>
      <c r="J101" s="9" t="s">
        <v>429</v>
      </c>
      <c r="K101" s="9" t="s">
        <v>29</v>
      </c>
      <c r="L101" s="11">
        <f t="shared" si="4"/>
        <v>0.50638888888888844</v>
      </c>
      <c r="M101" s="11">
        <v>0.48194444444444401</v>
      </c>
      <c r="N101" s="12"/>
      <c r="O101" s="12"/>
      <c r="P101" s="13">
        <f t="shared" si="3"/>
        <v>1.333333333333242E-2</v>
      </c>
      <c r="Q101" s="5">
        <v>1</v>
      </c>
    </row>
    <row r="102" spans="1:17" s="5" customFormat="1" ht="36.9" x14ac:dyDescent="0.55000000000000004">
      <c r="A102" s="9" t="s">
        <v>131</v>
      </c>
      <c r="B102" s="7">
        <v>16</v>
      </c>
      <c r="C102" s="8">
        <v>3.8</v>
      </c>
      <c r="D102" s="7" t="s">
        <v>430</v>
      </c>
      <c r="E102" s="9" t="s">
        <v>17</v>
      </c>
      <c r="F102" s="9"/>
      <c r="G102" s="7" t="s">
        <v>431</v>
      </c>
      <c r="H102" s="11">
        <v>0.49305555555555602</v>
      </c>
      <c r="I102" s="5" t="s">
        <v>432</v>
      </c>
      <c r="J102" s="9" t="s">
        <v>433</v>
      </c>
      <c r="K102" s="9" t="s">
        <v>212</v>
      </c>
      <c r="L102" s="11">
        <f t="shared" si="4"/>
        <v>0.51097222222222183</v>
      </c>
      <c r="M102" s="11">
        <v>0.48194444444444401</v>
      </c>
      <c r="N102" s="12"/>
      <c r="O102" s="12"/>
      <c r="P102" s="13">
        <f t="shared" si="3"/>
        <v>1.7916666666665804E-2</v>
      </c>
      <c r="Q102" s="5">
        <v>1</v>
      </c>
    </row>
    <row r="103" spans="1:17" s="5" customFormat="1" ht="61.5" x14ac:dyDescent="0.55000000000000004">
      <c r="A103" s="9" t="s">
        <v>126</v>
      </c>
      <c r="B103" s="7">
        <v>16</v>
      </c>
      <c r="C103" s="8">
        <v>5.3</v>
      </c>
      <c r="D103" s="7" t="s">
        <v>434</v>
      </c>
      <c r="E103" s="9" t="s">
        <v>17</v>
      </c>
      <c r="F103" s="9"/>
      <c r="G103" s="7" t="s">
        <v>435</v>
      </c>
      <c r="H103" s="11">
        <v>0.49652777777777801</v>
      </c>
      <c r="I103" s="12" t="s">
        <v>436</v>
      </c>
      <c r="J103" s="9" t="s">
        <v>437</v>
      </c>
      <c r="K103" s="9" t="s">
        <v>212</v>
      </c>
      <c r="L103" s="11">
        <f t="shared" si="4"/>
        <v>0.52243055555555507</v>
      </c>
      <c r="M103" s="11">
        <v>0.48194444444444401</v>
      </c>
      <c r="N103" s="12"/>
      <c r="O103" s="12"/>
      <c r="P103" s="13">
        <f t="shared" si="3"/>
        <v>2.5902777777777053E-2</v>
      </c>
      <c r="Q103" s="5">
        <v>1</v>
      </c>
    </row>
    <row r="104" spans="1:17" s="5" customFormat="1" ht="61.5" x14ac:dyDescent="0.55000000000000004">
      <c r="A104" s="9" t="s">
        <v>111</v>
      </c>
      <c r="B104" s="7">
        <v>16</v>
      </c>
      <c r="C104" s="8">
        <v>5.8</v>
      </c>
      <c r="D104" s="7" t="s">
        <v>438</v>
      </c>
      <c r="E104" s="9" t="s">
        <v>79</v>
      </c>
      <c r="F104" s="9"/>
      <c r="G104" s="7" t="s">
        <v>439</v>
      </c>
      <c r="H104" s="11">
        <v>0.5</v>
      </c>
      <c r="I104" s="5" t="s">
        <v>440</v>
      </c>
      <c r="J104" s="9" t="s">
        <v>441</v>
      </c>
      <c r="K104" s="9" t="s">
        <v>203</v>
      </c>
      <c r="L104" s="11">
        <f t="shared" si="4"/>
        <v>0.52624999999999955</v>
      </c>
      <c r="M104" s="11">
        <v>0.48194444444444401</v>
      </c>
      <c r="N104" s="12"/>
      <c r="O104" s="12"/>
      <c r="P104" s="13">
        <f t="shared" si="3"/>
        <v>2.6249999999999551E-2</v>
      </c>
      <c r="Q104" s="5">
        <v>1</v>
      </c>
    </row>
    <row r="105" spans="1:17" s="5" customFormat="1" ht="49.2" x14ac:dyDescent="0.55000000000000004">
      <c r="A105" s="9" t="s">
        <v>44</v>
      </c>
      <c r="B105" s="7">
        <v>16</v>
      </c>
      <c r="C105" s="8">
        <v>7.5</v>
      </c>
      <c r="D105" s="7" t="s">
        <v>442</v>
      </c>
      <c r="E105" s="9" t="s">
        <v>24</v>
      </c>
      <c r="F105" s="9" t="s">
        <v>25</v>
      </c>
      <c r="G105" s="7" t="s">
        <v>443</v>
      </c>
      <c r="H105" s="11">
        <v>0.50694444444444398</v>
      </c>
      <c r="I105" s="5" t="s">
        <v>444</v>
      </c>
      <c r="J105" s="9" t="s">
        <v>445</v>
      </c>
      <c r="K105" s="9" t="s">
        <v>308</v>
      </c>
      <c r="L105" s="11">
        <f t="shared" si="4"/>
        <v>0.53923611111111069</v>
      </c>
      <c r="M105" s="11">
        <v>0.48194444444444401</v>
      </c>
      <c r="N105" s="12"/>
      <c r="O105" s="12"/>
      <c r="P105" s="13">
        <f t="shared" si="3"/>
        <v>3.2291666666666718E-2</v>
      </c>
      <c r="Q105" s="5">
        <v>1</v>
      </c>
    </row>
    <row r="106" spans="1:17" s="5" customFormat="1" ht="49.2" x14ac:dyDescent="0.55000000000000004">
      <c r="A106" s="9" t="s">
        <v>121</v>
      </c>
      <c r="B106" s="7">
        <v>16</v>
      </c>
      <c r="C106" s="8">
        <v>10.8</v>
      </c>
      <c r="D106" s="7" t="s">
        <v>446</v>
      </c>
      <c r="E106" s="9" t="s">
        <v>79</v>
      </c>
      <c r="F106" s="9" t="s">
        <v>25</v>
      </c>
      <c r="G106" s="7" t="s">
        <v>447</v>
      </c>
      <c r="H106" s="11">
        <v>0.51736111111111105</v>
      </c>
      <c r="I106" s="12" t="s">
        <v>448</v>
      </c>
      <c r="J106" s="9" t="s">
        <v>449</v>
      </c>
      <c r="K106" s="9" t="s">
        <v>308</v>
      </c>
      <c r="L106" s="11">
        <f t="shared" si="4"/>
        <v>0.56444444444444397</v>
      </c>
      <c r="M106" s="11">
        <v>0.48194444444444401</v>
      </c>
      <c r="N106" s="12"/>
      <c r="O106" s="12"/>
      <c r="P106" s="13">
        <f t="shared" si="3"/>
        <v>4.7083333333332922E-2</v>
      </c>
      <c r="Q106" s="5">
        <v>1</v>
      </c>
    </row>
    <row r="107" spans="1:17" s="5" customFormat="1" ht="24.6" x14ac:dyDescent="0.55000000000000004">
      <c r="A107" s="9" t="s">
        <v>30</v>
      </c>
      <c r="B107" s="7">
        <v>16</v>
      </c>
      <c r="C107" s="8">
        <v>12.3</v>
      </c>
      <c r="D107" s="7" t="s">
        <v>450</v>
      </c>
      <c r="E107" s="9" t="s">
        <v>17</v>
      </c>
      <c r="F107" s="9"/>
      <c r="G107" s="7" t="s">
        <v>451</v>
      </c>
      <c r="H107" s="11">
        <v>0.52430555555555602</v>
      </c>
      <c r="I107" s="12" t="s">
        <v>452</v>
      </c>
      <c r="J107" s="9" t="s">
        <v>453</v>
      </c>
      <c r="K107" s="9" t="s">
        <v>212</v>
      </c>
      <c r="L107" s="11">
        <f t="shared" si="4"/>
        <v>0.57590277777777732</v>
      </c>
      <c r="M107" s="11">
        <v>0.48194444444444401</v>
      </c>
      <c r="N107" s="12"/>
      <c r="O107" s="12"/>
      <c r="P107" s="13">
        <f t="shared" si="3"/>
        <v>5.1597222222221295E-2</v>
      </c>
      <c r="Q107" s="5">
        <v>1</v>
      </c>
    </row>
    <row r="108" spans="1:17" s="5" customFormat="1" ht="24.6" x14ac:dyDescent="0.55000000000000004">
      <c r="A108" s="9" t="s">
        <v>30</v>
      </c>
      <c r="B108" s="7">
        <v>16</v>
      </c>
      <c r="C108" s="8">
        <v>12.8</v>
      </c>
      <c r="D108" s="7" t="s">
        <v>454</v>
      </c>
      <c r="E108" s="9" t="s">
        <v>17</v>
      </c>
      <c r="F108" s="9"/>
      <c r="G108" s="7" t="s">
        <v>455</v>
      </c>
      <c r="H108" s="11">
        <v>0.52638888888888902</v>
      </c>
      <c r="I108" s="5" t="s">
        <v>456</v>
      </c>
      <c r="J108" s="9" t="s">
        <v>457</v>
      </c>
      <c r="K108" s="9" t="s">
        <v>212</v>
      </c>
      <c r="L108" s="11">
        <f t="shared" si="4"/>
        <v>0.57972222222222181</v>
      </c>
      <c r="M108" s="11">
        <v>0.48194444444444401</v>
      </c>
      <c r="N108" s="12"/>
      <c r="O108" s="12"/>
      <c r="P108" s="13">
        <f t="shared" si="3"/>
        <v>5.3333333333332789E-2</v>
      </c>
      <c r="Q108" s="5">
        <v>1</v>
      </c>
    </row>
    <row r="109" spans="1:17" s="5" customFormat="1" ht="24.6" x14ac:dyDescent="0.55000000000000004">
      <c r="A109" s="21" t="s">
        <v>193</v>
      </c>
      <c r="B109" s="7">
        <v>16</v>
      </c>
      <c r="C109" s="8">
        <v>13.3</v>
      </c>
      <c r="D109" s="9" t="s">
        <v>41</v>
      </c>
      <c r="E109" s="9" t="s">
        <v>24</v>
      </c>
      <c r="F109" s="9" t="s">
        <v>25</v>
      </c>
      <c r="G109" s="7" t="s">
        <v>458</v>
      </c>
      <c r="H109" s="11">
        <v>0.52812499999999996</v>
      </c>
      <c r="I109" s="5" t="s">
        <v>459</v>
      </c>
      <c r="J109" s="9" t="s">
        <v>564</v>
      </c>
      <c r="K109" s="9" t="s">
        <v>29</v>
      </c>
      <c r="L109" s="11">
        <f t="shared" si="4"/>
        <v>0.58354166666666618</v>
      </c>
      <c r="M109" s="11">
        <v>0.48194444444444401</v>
      </c>
      <c r="N109" s="12"/>
      <c r="O109" s="12"/>
      <c r="P109" s="13">
        <f t="shared" si="3"/>
        <v>5.5416666666666226E-2</v>
      </c>
      <c r="Q109" s="5">
        <v>1</v>
      </c>
    </row>
    <row r="110" spans="1:17" s="5" customFormat="1" ht="36.9" x14ac:dyDescent="0.55000000000000004">
      <c r="A110" s="9" t="s">
        <v>131</v>
      </c>
      <c r="B110" s="7">
        <v>17</v>
      </c>
      <c r="C110" s="8">
        <v>1.55</v>
      </c>
      <c r="D110" s="7" t="s">
        <v>460</v>
      </c>
      <c r="E110" s="9" t="s">
        <v>79</v>
      </c>
      <c r="F110" s="9"/>
      <c r="G110" s="7" t="s">
        <v>461</v>
      </c>
      <c r="H110" s="11">
        <v>0.54166666666666696</v>
      </c>
      <c r="I110" s="5" t="s">
        <v>462</v>
      </c>
      <c r="J110" s="9" t="s">
        <v>463</v>
      </c>
      <c r="K110" s="9" t="s">
        <v>212</v>
      </c>
      <c r="L110" s="11">
        <f t="shared" si="4"/>
        <v>0.54934027777777772</v>
      </c>
      <c r="M110" s="11">
        <v>0.53749999999999998</v>
      </c>
      <c r="N110" s="12"/>
      <c r="O110" s="12"/>
      <c r="P110" s="13">
        <f t="shared" si="3"/>
        <v>7.6736111111107563E-3</v>
      </c>
      <c r="Q110" s="5">
        <v>1</v>
      </c>
    </row>
    <row r="111" spans="1:17" s="5" customFormat="1" ht="36.9" x14ac:dyDescent="0.55000000000000004">
      <c r="A111" s="6" t="s">
        <v>158</v>
      </c>
      <c r="B111" s="7">
        <v>17</v>
      </c>
      <c r="C111" s="8">
        <v>3.2</v>
      </c>
      <c r="D111" s="7" t="s">
        <v>464</v>
      </c>
      <c r="E111" s="9" t="s">
        <v>17</v>
      </c>
      <c r="F111" s="9" t="s">
        <v>25</v>
      </c>
      <c r="G111" s="7" t="s">
        <v>465</v>
      </c>
      <c r="H111" s="11">
        <v>0.54861111111111105</v>
      </c>
      <c r="I111" s="5" t="s">
        <v>466</v>
      </c>
      <c r="J111" s="9" t="s">
        <v>467</v>
      </c>
      <c r="K111" s="9" t="s">
        <v>308</v>
      </c>
      <c r="L111" s="11">
        <f t="shared" si="4"/>
        <v>0.56194444444444447</v>
      </c>
      <c r="M111" s="11">
        <v>0.53749999999999998</v>
      </c>
      <c r="N111" s="12"/>
      <c r="O111" s="12"/>
      <c r="P111" s="13">
        <f t="shared" si="3"/>
        <v>1.3333333333333419E-2</v>
      </c>
      <c r="Q111" s="5">
        <v>1</v>
      </c>
    </row>
    <row r="112" spans="1:17" s="5" customFormat="1" ht="36.9" x14ac:dyDescent="0.55000000000000004">
      <c r="A112" s="9" t="s">
        <v>49</v>
      </c>
      <c r="B112" s="7">
        <v>17</v>
      </c>
      <c r="C112" s="8">
        <v>4.7</v>
      </c>
      <c r="D112" s="7" t="s">
        <v>468</v>
      </c>
      <c r="E112" s="9" t="s">
        <v>17</v>
      </c>
      <c r="F112" s="9"/>
      <c r="G112" s="7" t="s">
        <v>469</v>
      </c>
      <c r="H112" s="11">
        <v>0.55208333333333304</v>
      </c>
      <c r="I112" s="5" t="s">
        <v>470</v>
      </c>
      <c r="J112" s="9" t="s">
        <v>471</v>
      </c>
      <c r="K112" s="9" t="s">
        <v>472</v>
      </c>
      <c r="L112" s="11">
        <f t="shared" si="4"/>
        <v>0.57340277777777771</v>
      </c>
      <c r="M112" s="11">
        <v>0.53749999999999998</v>
      </c>
      <c r="N112" s="12"/>
      <c r="O112" s="12"/>
      <c r="P112" s="13">
        <f t="shared" si="3"/>
        <v>2.1319444444444668E-2</v>
      </c>
      <c r="Q112" s="5">
        <v>1</v>
      </c>
    </row>
    <row r="113" spans="1:17" s="5" customFormat="1" ht="49.2" x14ac:dyDescent="0.55000000000000004">
      <c r="A113" s="9" t="s">
        <v>36</v>
      </c>
      <c r="B113" s="7">
        <v>17</v>
      </c>
      <c r="C113" s="8">
        <v>7.6</v>
      </c>
      <c r="D113" s="7" t="s">
        <v>473</v>
      </c>
      <c r="E113" s="9" t="s">
        <v>17</v>
      </c>
      <c r="F113" s="9" t="s">
        <v>25</v>
      </c>
      <c r="G113" s="7" t="s">
        <v>474</v>
      </c>
      <c r="H113" s="11">
        <v>0.5625</v>
      </c>
      <c r="I113" s="5" t="s">
        <v>475</v>
      </c>
      <c r="J113" s="9" t="s">
        <v>476</v>
      </c>
      <c r="K113" s="9" t="s">
        <v>308</v>
      </c>
      <c r="L113" s="11">
        <f t="shared" si="4"/>
        <v>0.5955555555555555</v>
      </c>
      <c r="M113" s="11">
        <v>0.53749999999999998</v>
      </c>
      <c r="N113" s="12"/>
      <c r="O113" s="12"/>
      <c r="P113" s="13">
        <f t="shared" si="3"/>
        <v>3.3055555555555505E-2</v>
      </c>
      <c r="Q113" s="5">
        <v>1</v>
      </c>
    </row>
    <row r="114" spans="1:17" s="5" customFormat="1" ht="36.9" x14ac:dyDescent="0.55000000000000004">
      <c r="A114" s="9" t="s">
        <v>148</v>
      </c>
      <c r="B114" s="7">
        <v>17</v>
      </c>
      <c r="C114" s="8">
        <v>8.6999999999999993</v>
      </c>
      <c r="D114" s="7" t="s">
        <v>477</v>
      </c>
      <c r="E114" s="9" t="s">
        <v>17</v>
      </c>
      <c r="F114" s="9"/>
      <c r="G114" s="7" t="s">
        <v>478</v>
      </c>
      <c r="H114" s="11">
        <v>0.56597222222222199</v>
      </c>
      <c r="I114" s="5" t="s">
        <v>479</v>
      </c>
      <c r="J114" s="9" t="s">
        <v>480</v>
      </c>
      <c r="K114" s="9" t="s">
        <v>212</v>
      </c>
      <c r="L114" s="11">
        <f t="shared" si="4"/>
        <v>0.60395833333333326</v>
      </c>
      <c r="M114" s="11">
        <v>0.53749999999999998</v>
      </c>
      <c r="N114" s="12"/>
      <c r="O114" s="12"/>
      <c r="P114" s="13">
        <f t="shared" si="3"/>
        <v>3.7986111111111276E-2</v>
      </c>
      <c r="Q114" s="5">
        <v>1</v>
      </c>
    </row>
    <row r="115" spans="1:17" s="5" customFormat="1" ht="24.6" x14ac:dyDescent="0.55000000000000004">
      <c r="A115" s="21" t="s">
        <v>36</v>
      </c>
      <c r="B115" s="7">
        <v>17</v>
      </c>
      <c r="C115" s="8">
        <v>10.5</v>
      </c>
      <c r="D115" s="9" t="s">
        <v>41</v>
      </c>
      <c r="E115" s="9" t="s">
        <v>24</v>
      </c>
      <c r="F115" s="9" t="s">
        <v>25</v>
      </c>
      <c r="G115" s="7" t="s">
        <v>481</v>
      </c>
      <c r="H115" s="11">
        <v>0.57395833333333302</v>
      </c>
      <c r="I115" s="5" t="s">
        <v>482</v>
      </c>
      <c r="J115" s="9" t="s">
        <v>564</v>
      </c>
      <c r="K115" s="9" t="s">
        <v>29</v>
      </c>
      <c r="L115" s="11">
        <f t="shared" si="4"/>
        <v>0.6177083333333333</v>
      </c>
      <c r="M115" s="11">
        <v>0.53749999999999998</v>
      </c>
      <c r="N115" s="12"/>
      <c r="O115" s="12"/>
      <c r="P115" s="13">
        <f t="shared" si="3"/>
        <v>4.3750000000000289E-2</v>
      </c>
      <c r="Q115" s="5">
        <v>1</v>
      </c>
    </row>
    <row r="116" spans="1:17" s="5" customFormat="1" ht="86.1" x14ac:dyDescent="0.55000000000000004">
      <c r="A116" s="9" t="s">
        <v>178</v>
      </c>
      <c r="B116" s="7">
        <v>18</v>
      </c>
      <c r="C116" s="8">
        <v>0.75</v>
      </c>
      <c r="D116" s="7" t="s">
        <v>483</v>
      </c>
      <c r="E116" s="9" t="s">
        <v>17</v>
      </c>
      <c r="F116" s="9"/>
      <c r="G116" s="7" t="s">
        <v>484</v>
      </c>
      <c r="H116" s="11">
        <v>0.57986111111111105</v>
      </c>
      <c r="I116" s="5" t="s">
        <v>485</v>
      </c>
      <c r="J116" s="9" t="s">
        <v>486</v>
      </c>
      <c r="K116" s="9" t="s">
        <v>212</v>
      </c>
      <c r="L116" s="11">
        <f t="shared" si="4"/>
        <v>0.58420138888888873</v>
      </c>
      <c r="M116" s="11">
        <v>0.57847222222222205</v>
      </c>
      <c r="N116" s="12"/>
      <c r="O116" s="12"/>
      <c r="P116" s="13">
        <f t="shared" si="3"/>
        <v>4.3402777777776791E-3</v>
      </c>
      <c r="Q116" s="5">
        <v>1</v>
      </c>
    </row>
    <row r="117" spans="1:17" s="5" customFormat="1" ht="61.5" x14ac:dyDescent="0.55000000000000004">
      <c r="A117" s="9" t="s">
        <v>190</v>
      </c>
      <c r="B117" s="7">
        <v>18</v>
      </c>
      <c r="C117" s="8">
        <v>2</v>
      </c>
      <c r="D117" s="7" t="s">
        <v>487</v>
      </c>
      <c r="E117" s="9" t="s">
        <v>17</v>
      </c>
      <c r="F117" s="9" t="s">
        <v>25</v>
      </c>
      <c r="G117" s="7" t="s">
        <v>488</v>
      </c>
      <c r="H117" s="11">
        <v>0.58333333333333304</v>
      </c>
      <c r="I117" s="5" t="s">
        <v>489</v>
      </c>
      <c r="J117" s="9" t="s">
        <v>490</v>
      </c>
      <c r="K117" s="9" t="s">
        <v>308</v>
      </c>
      <c r="L117" s="11">
        <f t="shared" si="4"/>
        <v>0.59374999999999978</v>
      </c>
      <c r="M117" s="11">
        <v>0.57847222222222205</v>
      </c>
      <c r="N117" s="12"/>
      <c r="O117" s="12"/>
      <c r="P117" s="13">
        <f t="shared" si="3"/>
        <v>1.0416666666666741E-2</v>
      </c>
      <c r="Q117" s="5">
        <v>1</v>
      </c>
    </row>
    <row r="118" spans="1:17" s="5" customFormat="1" ht="73.8" x14ac:dyDescent="0.55000000000000004">
      <c r="A118" s="9" t="s">
        <v>98</v>
      </c>
      <c r="B118" s="7">
        <v>18</v>
      </c>
      <c r="C118" s="8">
        <v>5.8</v>
      </c>
      <c r="D118" s="7" t="s">
        <v>491</v>
      </c>
      <c r="E118" s="9" t="s">
        <v>79</v>
      </c>
      <c r="F118" s="9" t="s">
        <v>25</v>
      </c>
      <c r="G118" s="7" t="s">
        <v>492</v>
      </c>
      <c r="H118" s="11">
        <v>0.59722222222222199</v>
      </c>
      <c r="I118" s="5" t="s">
        <v>493</v>
      </c>
      <c r="J118" s="9" t="s">
        <v>494</v>
      </c>
      <c r="K118" s="9" t="s">
        <v>308</v>
      </c>
      <c r="L118" s="11">
        <f t="shared" si="4"/>
        <v>0.62277777777777765</v>
      </c>
      <c r="M118" s="11">
        <v>0.57847222222222205</v>
      </c>
      <c r="N118" s="12"/>
      <c r="O118" s="12"/>
      <c r="P118" s="13">
        <f t="shared" si="3"/>
        <v>2.5555555555555665E-2</v>
      </c>
      <c r="Q118" s="5">
        <v>1</v>
      </c>
    </row>
    <row r="119" spans="1:17" s="5" customFormat="1" ht="36.9" x14ac:dyDescent="0.55000000000000004">
      <c r="A119" s="5" t="s">
        <v>158</v>
      </c>
      <c r="B119" s="7">
        <v>18</v>
      </c>
      <c r="C119" s="8">
        <v>6.3</v>
      </c>
      <c r="D119" s="7" t="s">
        <v>495</v>
      </c>
      <c r="E119" s="9" t="s">
        <v>17</v>
      </c>
      <c r="F119" s="9"/>
      <c r="G119" s="7" t="s">
        <v>496</v>
      </c>
      <c r="H119" s="11">
        <v>0.60069444444444398</v>
      </c>
      <c r="I119" s="5" t="s">
        <v>497</v>
      </c>
      <c r="J119" s="9" t="s">
        <v>498</v>
      </c>
      <c r="K119" s="9" t="s">
        <v>212</v>
      </c>
      <c r="L119" s="11">
        <f t="shared" si="4"/>
        <v>0.62659722222222203</v>
      </c>
      <c r="M119" s="11">
        <v>0.57847222222222205</v>
      </c>
      <c r="N119" s="12"/>
      <c r="O119" s="12"/>
      <c r="P119" s="13">
        <f t="shared" si="3"/>
        <v>2.5902777777778052E-2</v>
      </c>
      <c r="Q119" s="5">
        <v>1</v>
      </c>
    </row>
    <row r="120" spans="1:17" s="5" customFormat="1" ht="73.8" x14ac:dyDescent="0.55000000000000004">
      <c r="A120" s="9" t="s">
        <v>240</v>
      </c>
      <c r="B120" s="7">
        <v>18</v>
      </c>
      <c r="C120" s="8">
        <v>7.1</v>
      </c>
      <c r="D120" s="7" t="s">
        <v>499</v>
      </c>
      <c r="E120" s="9" t="s">
        <v>17</v>
      </c>
      <c r="F120" s="9" t="s">
        <v>25</v>
      </c>
      <c r="G120" s="7" t="s">
        <v>500</v>
      </c>
      <c r="H120" s="11">
        <v>0.60416666666666696</v>
      </c>
      <c r="I120" s="12" t="s">
        <v>501</v>
      </c>
      <c r="J120" s="9" t="s">
        <v>502</v>
      </c>
      <c r="K120" s="9" t="s">
        <v>308</v>
      </c>
      <c r="L120" s="11">
        <f t="shared" si="4"/>
        <v>0.63270833333333321</v>
      </c>
      <c r="M120" s="11">
        <v>0.57847222222222205</v>
      </c>
      <c r="N120" s="12"/>
      <c r="O120" s="12"/>
      <c r="P120" s="13">
        <f t="shared" si="3"/>
        <v>2.8541666666666243E-2</v>
      </c>
      <c r="Q120" s="5">
        <v>1</v>
      </c>
    </row>
    <row r="121" spans="1:17" s="5" customFormat="1" ht="36.9" x14ac:dyDescent="0.55000000000000004">
      <c r="A121" s="9" t="s">
        <v>73</v>
      </c>
      <c r="B121" s="7">
        <v>18</v>
      </c>
      <c r="C121" s="8">
        <v>8.15</v>
      </c>
      <c r="D121" s="7" t="s">
        <v>503</v>
      </c>
      <c r="E121" s="9" t="s">
        <v>17</v>
      </c>
      <c r="F121" s="9"/>
      <c r="G121" s="7" t="s">
        <v>500</v>
      </c>
      <c r="H121" s="11">
        <v>0.60416666666666696</v>
      </c>
      <c r="I121" s="5" t="s">
        <v>504</v>
      </c>
      <c r="J121" s="9" t="s">
        <v>505</v>
      </c>
      <c r="K121" s="9" t="s">
        <v>212</v>
      </c>
      <c r="L121" s="11">
        <f t="shared" si="4"/>
        <v>0.64072916666666646</v>
      </c>
      <c r="M121" s="11">
        <v>0.57847222222222205</v>
      </c>
      <c r="N121" s="12"/>
      <c r="O121" s="12"/>
      <c r="P121" s="13">
        <f t="shared" si="3"/>
        <v>3.6562499999999498E-2</v>
      </c>
      <c r="Q121" s="5">
        <v>1</v>
      </c>
    </row>
    <row r="122" spans="1:17" s="5" customFormat="1" ht="24.6" x14ac:dyDescent="0.55000000000000004">
      <c r="A122" s="9" t="s">
        <v>143</v>
      </c>
      <c r="B122" s="7">
        <v>18</v>
      </c>
      <c r="C122" s="8">
        <v>8.74</v>
      </c>
      <c r="D122" s="7" t="s">
        <v>506</v>
      </c>
      <c r="E122" s="9" t="s">
        <v>17</v>
      </c>
      <c r="F122" s="9"/>
      <c r="G122" s="7" t="s">
        <v>507</v>
      </c>
      <c r="H122" s="11">
        <v>0.60555555555555551</v>
      </c>
      <c r="I122" s="5" t="s">
        <v>508</v>
      </c>
      <c r="J122" s="9" t="s">
        <v>509</v>
      </c>
      <c r="K122" s="9" t="s">
        <v>212</v>
      </c>
      <c r="L122" s="11">
        <f t="shared" si="4"/>
        <v>0.6452361111111109</v>
      </c>
      <c r="M122" s="11">
        <v>0.57847222222222205</v>
      </c>
      <c r="N122" s="12"/>
      <c r="O122" s="12"/>
      <c r="P122" s="13">
        <f t="shared" si="3"/>
        <v>3.9680555555555386E-2</v>
      </c>
      <c r="Q122" s="5">
        <v>1</v>
      </c>
    </row>
    <row r="123" spans="1:17" s="5" customFormat="1" ht="24.6" x14ac:dyDescent="0.55000000000000004">
      <c r="A123" s="22" t="s">
        <v>198</v>
      </c>
      <c r="B123" s="7">
        <v>18</v>
      </c>
      <c r="C123" s="8">
        <v>9.6999999999999993</v>
      </c>
      <c r="D123" s="9" t="s">
        <v>41</v>
      </c>
      <c r="E123" s="9" t="s">
        <v>24</v>
      </c>
      <c r="F123" s="9" t="s">
        <v>25</v>
      </c>
      <c r="G123" s="7" t="s">
        <v>510</v>
      </c>
      <c r="H123" s="11">
        <v>0.61111111111111105</v>
      </c>
      <c r="I123" s="5" t="s">
        <v>511</v>
      </c>
      <c r="J123" s="9" t="s">
        <v>564</v>
      </c>
      <c r="K123" s="9" t="s">
        <v>29</v>
      </c>
      <c r="L123" s="11">
        <f t="shared" si="4"/>
        <v>0.65256944444444431</v>
      </c>
      <c r="M123" s="11">
        <v>0.57847222222222205</v>
      </c>
      <c r="N123" s="12"/>
      <c r="O123" s="12"/>
      <c r="P123" s="13">
        <f t="shared" si="3"/>
        <v>4.1458333333333264E-2</v>
      </c>
      <c r="Q123" s="5">
        <v>1</v>
      </c>
    </row>
    <row r="124" spans="1:17" s="5" customFormat="1" ht="49.2" x14ac:dyDescent="0.55000000000000004">
      <c r="A124" s="9" t="s">
        <v>59</v>
      </c>
      <c r="B124" s="7">
        <v>19</v>
      </c>
      <c r="C124" s="8">
        <v>2.9</v>
      </c>
      <c r="D124" s="7" t="s">
        <v>512</v>
      </c>
      <c r="E124" s="9" t="s">
        <v>17</v>
      </c>
      <c r="F124" s="9" t="s">
        <v>25</v>
      </c>
      <c r="G124" s="7" t="s">
        <v>513</v>
      </c>
      <c r="H124" s="11">
        <v>0.62777777777777799</v>
      </c>
      <c r="I124" s="5" t="s">
        <v>514</v>
      </c>
      <c r="J124" s="9" t="s">
        <v>515</v>
      </c>
      <c r="K124" s="9" t="s">
        <v>308</v>
      </c>
      <c r="L124" s="11">
        <f t="shared" si="4"/>
        <v>0.63951388888888883</v>
      </c>
      <c r="M124" s="11">
        <v>0.61736111111111103</v>
      </c>
      <c r="N124" s="12"/>
      <c r="O124" s="12"/>
      <c r="P124" s="13">
        <f t="shared" si="3"/>
        <v>1.1736111111110836E-2</v>
      </c>
      <c r="Q124" s="5">
        <v>1</v>
      </c>
    </row>
    <row r="125" spans="1:17" s="5" customFormat="1" ht="49.2" x14ac:dyDescent="0.55000000000000004">
      <c r="A125" s="9" t="s">
        <v>131</v>
      </c>
      <c r="B125" s="7">
        <v>19</v>
      </c>
      <c r="C125" s="8">
        <v>5.2</v>
      </c>
      <c r="D125" s="7" t="s">
        <v>516</v>
      </c>
      <c r="E125" s="9" t="s">
        <v>17</v>
      </c>
      <c r="F125" s="9" t="s">
        <v>25</v>
      </c>
      <c r="G125" s="7" t="s">
        <v>517</v>
      </c>
      <c r="H125" s="11">
        <v>0.63888888888888895</v>
      </c>
      <c r="I125" s="5" t="s">
        <v>518</v>
      </c>
      <c r="J125" s="9" t="s">
        <v>519</v>
      </c>
      <c r="K125" s="9" t="s">
        <v>308</v>
      </c>
      <c r="L125" s="11">
        <f t="shared" si="4"/>
        <v>0.65708333333333324</v>
      </c>
      <c r="M125" s="11">
        <v>0.61736111111111103</v>
      </c>
      <c r="N125" s="12"/>
      <c r="O125" s="12"/>
      <c r="P125" s="13">
        <f t="shared" si="3"/>
        <v>1.8194444444444291E-2</v>
      </c>
      <c r="Q125" s="5">
        <v>1</v>
      </c>
    </row>
    <row r="126" spans="1:17" s="5" customFormat="1" ht="36.9" x14ac:dyDescent="0.55000000000000004">
      <c r="A126" s="9" t="s">
        <v>105</v>
      </c>
      <c r="B126" s="7">
        <v>19</v>
      </c>
      <c r="C126" s="8">
        <v>8.4</v>
      </c>
      <c r="D126" s="7" t="s">
        <v>520</v>
      </c>
      <c r="E126" s="9" t="s">
        <v>17</v>
      </c>
      <c r="F126" s="9"/>
      <c r="G126" s="7" t="s">
        <v>521</v>
      </c>
      <c r="H126" s="11">
        <v>0.64583333333333337</v>
      </c>
      <c r="I126" s="5" t="s">
        <v>522</v>
      </c>
      <c r="J126" s="9" t="s">
        <v>523</v>
      </c>
      <c r="K126" s="9" t="s">
        <v>212</v>
      </c>
      <c r="L126" s="11">
        <f t="shared" si="4"/>
        <v>0.68152777777777773</v>
      </c>
      <c r="M126" s="11">
        <v>0.61736111111111103</v>
      </c>
      <c r="N126" s="12"/>
      <c r="O126" s="12"/>
      <c r="P126" s="13"/>
      <c r="Q126" s="5">
        <v>1</v>
      </c>
    </row>
    <row r="127" spans="1:17" s="5" customFormat="1" ht="24.6" x14ac:dyDescent="0.55000000000000004">
      <c r="A127" s="9" t="s">
        <v>105</v>
      </c>
      <c r="B127" s="7">
        <v>19</v>
      </c>
      <c r="C127" s="8">
        <v>8.5</v>
      </c>
      <c r="D127" s="9" t="s">
        <v>41</v>
      </c>
      <c r="E127" s="9" t="s">
        <v>24</v>
      </c>
      <c r="F127" s="9" t="s">
        <v>25</v>
      </c>
      <c r="G127" s="7" t="s">
        <v>521</v>
      </c>
      <c r="H127" s="11">
        <v>0.64583333333333304</v>
      </c>
      <c r="I127" s="5" t="s">
        <v>524</v>
      </c>
      <c r="J127" s="9" t="s">
        <v>564</v>
      </c>
      <c r="K127" s="9" t="s">
        <v>29</v>
      </c>
      <c r="L127" s="11">
        <f t="shared" si="4"/>
        <v>0.68229166666666652</v>
      </c>
      <c r="M127" s="11">
        <v>0.61736111111111103</v>
      </c>
      <c r="N127" s="12"/>
      <c r="O127" s="12"/>
      <c r="P127" s="13">
        <f t="shared" si="3"/>
        <v>3.6458333333333481E-2</v>
      </c>
      <c r="Q127" s="5">
        <v>1</v>
      </c>
    </row>
    <row r="128" spans="1:17" s="5" customFormat="1" ht="49.2" x14ac:dyDescent="0.55000000000000004">
      <c r="A128" s="9" t="s">
        <v>30</v>
      </c>
      <c r="B128" s="7">
        <v>20</v>
      </c>
      <c r="C128" s="8">
        <v>2.6</v>
      </c>
      <c r="D128" s="7" t="s">
        <v>525</v>
      </c>
      <c r="E128" s="9" t="s">
        <v>79</v>
      </c>
      <c r="F128" s="9"/>
      <c r="G128" s="7" t="s">
        <v>526</v>
      </c>
      <c r="H128" s="11">
        <v>0.66458333333333297</v>
      </c>
      <c r="I128" s="5" t="s">
        <v>527</v>
      </c>
      <c r="J128" s="9" t="s">
        <v>528</v>
      </c>
      <c r="K128" s="9" t="s">
        <v>203</v>
      </c>
      <c r="L128" s="11">
        <f t="shared" si="4"/>
        <v>0.6768055555555561</v>
      </c>
      <c r="M128" s="11">
        <v>0.656944444444445</v>
      </c>
      <c r="N128" s="12"/>
      <c r="O128" s="12"/>
      <c r="P128" s="13">
        <f t="shared" si="3"/>
        <v>1.2222222222223134E-2</v>
      </c>
      <c r="Q128" s="5">
        <v>1</v>
      </c>
    </row>
    <row r="129" spans="1:17" s="5" customFormat="1" ht="36.9" x14ac:dyDescent="0.55000000000000004">
      <c r="A129" s="9" t="s">
        <v>30</v>
      </c>
      <c r="B129" s="7">
        <v>20</v>
      </c>
      <c r="C129" s="8">
        <v>3</v>
      </c>
      <c r="D129" s="7" t="s">
        <v>529</v>
      </c>
      <c r="E129" s="9" t="s">
        <v>17</v>
      </c>
      <c r="F129" s="9" t="s">
        <v>25</v>
      </c>
      <c r="G129" s="7" t="s">
        <v>530</v>
      </c>
      <c r="H129" s="11">
        <v>0.66666666666666696</v>
      </c>
      <c r="I129" s="5" t="s">
        <v>531</v>
      </c>
      <c r="J129" s="9" t="s">
        <v>532</v>
      </c>
      <c r="K129" s="9" t="s">
        <v>533</v>
      </c>
      <c r="L129" s="11">
        <f t="shared" si="4"/>
        <v>0.67986111111111169</v>
      </c>
      <c r="M129" s="11">
        <v>0.656944444444445</v>
      </c>
      <c r="N129" s="12"/>
      <c r="O129" s="12"/>
      <c r="P129" s="13">
        <f t="shared" si="3"/>
        <v>1.3194444444444731E-2</v>
      </c>
      <c r="Q129" s="5">
        <v>1</v>
      </c>
    </row>
    <row r="130" spans="1:17" s="5" customFormat="1" ht="36.9" x14ac:dyDescent="0.55000000000000004">
      <c r="A130" s="9" t="s">
        <v>70</v>
      </c>
      <c r="B130" s="7">
        <v>20</v>
      </c>
      <c r="C130" s="8">
        <v>4</v>
      </c>
      <c r="D130" s="7" t="s">
        <v>534</v>
      </c>
      <c r="E130" s="9" t="s">
        <v>79</v>
      </c>
      <c r="F130" s="9"/>
      <c r="G130" s="7" t="s">
        <v>535</v>
      </c>
      <c r="H130" s="11">
        <v>0.67013888888888895</v>
      </c>
      <c r="I130" s="5" t="s">
        <v>536</v>
      </c>
      <c r="J130" s="9" t="s">
        <v>537</v>
      </c>
      <c r="K130" s="9" t="s">
        <v>212</v>
      </c>
      <c r="L130" s="11">
        <f t="shared" si="4"/>
        <v>0.68750000000000056</v>
      </c>
      <c r="M130" s="11">
        <v>0.656944444444445</v>
      </c>
      <c r="N130" s="12"/>
      <c r="O130" s="12"/>
      <c r="P130" s="13">
        <f t="shared" si="3"/>
        <v>1.7361111111111605E-2</v>
      </c>
      <c r="Q130" s="5">
        <v>1</v>
      </c>
    </row>
    <row r="131" spans="1:17" s="5" customFormat="1" ht="24.6" x14ac:dyDescent="0.55000000000000004">
      <c r="A131" s="22" t="s">
        <v>98</v>
      </c>
      <c r="B131" s="7">
        <v>20</v>
      </c>
      <c r="C131" s="8">
        <v>6</v>
      </c>
      <c r="D131" s="9" t="s">
        <v>41</v>
      </c>
      <c r="E131" s="9" t="s">
        <v>24</v>
      </c>
      <c r="F131" s="9" t="s">
        <v>25</v>
      </c>
      <c r="G131" s="7" t="s">
        <v>538</v>
      </c>
      <c r="H131" s="11">
        <v>0.67777777777777803</v>
      </c>
      <c r="I131" s="5" t="s">
        <v>539</v>
      </c>
      <c r="J131" s="9" t="s">
        <v>564</v>
      </c>
      <c r="K131" s="9" t="s">
        <v>29</v>
      </c>
      <c r="L131" s="11">
        <f t="shared" si="4"/>
        <v>0.70277777777777828</v>
      </c>
      <c r="M131" s="11">
        <v>0.656944444444445</v>
      </c>
      <c r="N131" s="12"/>
      <c r="O131" s="12"/>
      <c r="P131" s="13">
        <f t="shared" si="3"/>
        <v>2.5000000000000244E-2</v>
      </c>
      <c r="Q131" s="5">
        <v>1</v>
      </c>
    </row>
    <row r="132" spans="1:17" s="5" customFormat="1" ht="36.9" x14ac:dyDescent="0.55000000000000004">
      <c r="A132" s="9" t="s">
        <v>131</v>
      </c>
      <c r="B132" s="7">
        <v>21</v>
      </c>
      <c r="C132" s="8">
        <v>1.7</v>
      </c>
      <c r="D132" s="7" t="s">
        <v>540</v>
      </c>
      <c r="E132" s="9" t="s">
        <v>17</v>
      </c>
      <c r="F132" s="9"/>
      <c r="G132" s="7" t="s">
        <v>541</v>
      </c>
      <c r="H132" s="11">
        <v>0.68194444444444402</v>
      </c>
      <c r="I132" s="5" t="s">
        <v>542</v>
      </c>
      <c r="J132" s="9" t="s">
        <v>543</v>
      </c>
      <c r="K132" s="9" t="s">
        <v>212</v>
      </c>
      <c r="L132" s="11">
        <f t="shared" si="4"/>
        <v>0.69145833333333317</v>
      </c>
      <c r="M132" s="11">
        <v>0.67847222222222203</v>
      </c>
      <c r="N132" s="12"/>
      <c r="O132" s="12"/>
      <c r="P132" s="13">
        <f t="shared" si="3"/>
        <v>9.5138888888891548E-3</v>
      </c>
      <c r="Q132" s="5">
        <v>1</v>
      </c>
    </row>
    <row r="133" spans="1:17" s="5" customFormat="1" ht="49.2" x14ac:dyDescent="0.55000000000000004">
      <c r="A133" s="22" t="s">
        <v>64</v>
      </c>
      <c r="B133" s="7">
        <v>21</v>
      </c>
      <c r="C133" s="8">
        <v>4.5</v>
      </c>
      <c r="D133" s="7" t="s">
        <v>544</v>
      </c>
      <c r="E133" s="9" t="s">
        <v>79</v>
      </c>
      <c r="F133" s="9" t="s">
        <v>25</v>
      </c>
      <c r="G133" s="7" t="s">
        <v>545</v>
      </c>
      <c r="H133" s="11">
        <v>0.69305555555555598</v>
      </c>
      <c r="I133" s="5" t="s">
        <v>546</v>
      </c>
      <c r="J133" s="9" t="s">
        <v>547</v>
      </c>
      <c r="K133" s="9" t="s">
        <v>533</v>
      </c>
      <c r="L133" s="11">
        <f t="shared" si="4"/>
        <v>0.71284722222222208</v>
      </c>
      <c r="M133" s="11">
        <v>0.67847222222222203</v>
      </c>
      <c r="N133" s="12"/>
      <c r="O133" s="12"/>
      <c r="P133" s="13">
        <f t="shared" si="3"/>
        <v>1.9791666666666097E-2</v>
      </c>
      <c r="Q133" s="5">
        <v>1</v>
      </c>
    </row>
    <row r="134" spans="1:17" s="5" customFormat="1" ht="36.9" x14ac:dyDescent="0.55000000000000004">
      <c r="A134" s="9" t="s">
        <v>22</v>
      </c>
      <c r="B134" s="7">
        <v>21</v>
      </c>
      <c r="C134" s="8">
        <v>5.8</v>
      </c>
      <c r="D134" s="7" t="s">
        <v>548</v>
      </c>
      <c r="E134" s="9" t="s">
        <v>79</v>
      </c>
      <c r="F134" s="9"/>
      <c r="G134" s="7" t="s">
        <v>549</v>
      </c>
      <c r="H134" s="11">
        <v>0.69791666666666696</v>
      </c>
      <c r="I134" s="5" t="s">
        <v>550</v>
      </c>
      <c r="J134" s="9" t="s">
        <v>551</v>
      </c>
      <c r="K134" s="9" t="s">
        <v>212</v>
      </c>
      <c r="L134" s="11">
        <f t="shared" si="4"/>
        <v>0.72277777777777763</v>
      </c>
      <c r="M134" s="11">
        <v>0.67847222222222203</v>
      </c>
      <c r="N134" s="12"/>
      <c r="O134" s="12"/>
      <c r="P134" s="13">
        <f t="shared" ref="P134:P138" si="5">L134-H134</f>
        <v>2.4861111111110668E-2</v>
      </c>
      <c r="Q134" s="5">
        <v>1</v>
      </c>
    </row>
    <row r="135" spans="1:17" s="5" customFormat="1" ht="36.9" x14ac:dyDescent="0.55000000000000004">
      <c r="A135" s="6" t="s">
        <v>263</v>
      </c>
      <c r="B135" s="7">
        <v>21</v>
      </c>
      <c r="C135" s="8">
        <v>6.8</v>
      </c>
      <c r="D135" s="7" t="s">
        <v>552</v>
      </c>
      <c r="E135" s="9" t="s">
        <v>24</v>
      </c>
      <c r="F135" s="9"/>
      <c r="G135" s="7" t="s">
        <v>553</v>
      </c>
      <c r="H135" s="11">
        <v>0.70138888888888895</v>
      </c>
      <c r="I135" s="5" t="s">
        <v>554</v>
      </c>
      <c r="J135" s="9" t="s">
        <v>555</v>
      </c>
      <c r="K135" s="9" t="s">
        <v>212</v>
      </c>
      <c r="L135" s="11">
        <f t="shared" ref="L135:L137" si="6">(M135)+(C135*$N$1)</f>
        <v>0.73041666666666649</v>
      </c>
      <c r="M135" s="11">
        <v>0.67847222222222203</v>
      </c>
      <c r="N135" s="12"/>
      <c r="O135" s="12"/>
      <c r="P135" s="13">
        <f t="shared" si="5"/>
        <v>2.9027777777777541E-2</v>
      </c>
      <c r="Q135" s="5">
        <v>1</v>
      </c>
    </row>
    <row r="136" spans="1:17" s="5" customFormat="1" ht="24.6" x14ac:dyDescent="0.55000000000000004">
      <c r="A136" s="22" t="s">
        <v>70</v>
      </c>
      <c r="B136" s="7">
        <v>21</v>
      </c>
      <c r="C136" s="8">
        <v>8.4</v>
      </c>
      <c r="D136" s="9" t="s">
        <v>41</v>
      </c>
      <c r="E136" s="9" t="s">
        <v>24</v>
      </c>
      <c r="F136" s="9" t="s">
        <v>25</v>
      </c>
      <c r="G136" s="7" t="s">
        <v>26</v>
      </c>
      <c r="H136" s="11">
        <v>0.70763888888888904</v>
      </c>
      <c r="I136" s="5" t="s">
        <v>556</v>
      </c>
      <c r="J136" s="9" t="s">
        <v>564</v>
      </c>
      <c r="K136" s="9" t="s">
        <v>29</v>
      </c>
      <c r="L136" s="11">
        <f t="shared" si="6"/>
        <v>0.74263888888888874</v>
      </c>
      <c r="M136" s="11">
        <v>0.67847222222222203</v>
      </c>
      <c r="N136" s="12"/>
      <c r="O136" s="12"/>
      <c r="P136" s="13">
        <f t="shared" si="5"/>
        <v>3.4999999999999698E-2</v>
      </c>
      <c r="Q136" s="5">
        <v>1</v>
      </c>
    </row>
    <row r="137" spans="1:17" s="5" customFormat="1" ht="49.2" x14ac:dyDescent="0.55000000000000004">
      <c r="A137" s="9" t="s">
        <v>193</v>
      </c>
      <c r="B137" s="7">
        <v>22</v>
      </c>
      <c r="C137" s="8">
        <v>4.8</v>
      </c>
      <c r="D137" s="7" t="s">
        <v>557</v>
      </c>
      <c r="E137" s="9" t="s">
        <v>17</v>
      </c>
      <c r="F137" s="9" t="s">
        <v>25</v>
      </c>
      <c r="G137" s="7" t="s">
        <v>558</v>
      </c>
      <c r="H137" s="11">
        <v>0.72569444444444398</v>
      </c>
      <c r="I137" s="5" t="s">
        <v>559</v>
      </c>
      <c r="J137" s="9" t="s">
        <v>560</v>
      </c>
      <c r="K137" s="9" t="s">
        <v>533</v>
      </c>
      <c r="L137" s="11">
        <f t="shared" si="6"/>
        <v>0.74777777777777765</v>
      </c>
      <c r="M137" s="11">
        <v>0.71111111111111103</v>
      </c>
      <c r="N137" s="12"/>
      <c r="O137" s="12"/>
      <c r="P137" s="13">
        <f t="shared" si="5"/>
        <v>2.2083333333333677E-2</v>
      </c>
      <c r="Q137" s="5">
        <v>1</v>
      </c>
    </row>
    <row r="138" spans="1:17" s="5" customFormat="1" ht="49.2" x14ac:dyDescent="0.55000000000000004">
      <c r="A138" s="9" t="s">
        <v>193</v>
      </c>
      <c r="B138" s="7">
        <v>22</v>
      </c>
      <c r="C138" s="8">
        <v>6.7</v>
      </c>
      <c r="D138" s="7" t="s">
        <v>41</v>
      </c>
      <c r="E138" s="9" t="s">
        <v>24</v>
      </c>
      <c r="F138" s="9" t="s">
        <v>25</v>
      </c>
      <c r="G138" s="7" t="s">
        <v>561</v>
      </c>
      <c r="H138" s="11">
        <v>0.72916666666666663</v>
      </c>
      <c r="I138" s="5" t="s">
        <v>562</v>
      </c>
      <c r="J138" s="9" t="s">
        <v>563</v>
      </c>
      <c r="K138" s="9" t="s">
        <v>29</v>
      </c>
      <c r="L138" s="11">
        <v>0.76041666666666663</v>
      </c>
      <c r="M138" s="11">
        <v>0.71111111111111114</v>
      </c>
      <c r="N138" s="12"/>
      <c r="O138" s="12"/>
      <c r="P138" s="13">
        <f t="shared" si="5"/>
        <v>3.125E-2</v>
      </c>
      <c r="Q138" s="5">
        <v>1</v>
      </c>
    </row>
    <row r="139" spans="1:17" s="5" customFormat="1" x14ac:dyDescent="0.55000000000000004">
      <c r="A139" s="9"/>
      <c r="B139" s="7"/>
      <c r="C139" s="8"/>
      <c r="D139" s="7"/>
      <c r="E139" s="9"/>
      <c r="F139" s="9"/>
      <c r="G139" s="7"/>
      <c r="H139" s="11"/>
      <c r="J139" s="9"/>
      <c r="K139" s="9"/>
      <c r="L139" s="11"/>
      <c r="M139" s="11"/>
      <c r="N139" s="12"/>
      <c r="O139" s="12"/>
    </row>
    <row r="141" spans="1:17" s="5" customFormat="1" x14ac:dyDescent="0.55000000000000004">
      <c r="A141" s="12"/>
      <c r="D141" s="11"/>
    </row>
    <row r="142" spans="1:17" s="5" customFormat="1" x14ac:dyDescent="0.55000000000000004">
      <c r="A142" s="12"/>
      <c r="D142" s="4"/>
      <c r="M142" s="13"/>
    </row>
    <row r="143" spans="1:17" s="5" customFormat="1" x14ac:dyDescent="0.55000000000000004">
      <c r="A143" s="12"/>
      <c r="D143" s="11"/>
    </row>
    <row r="144" spans="1:17" s="5" customFormat="1" x14ac:dyDescent="0.55000000000000004">
      <c r="A144" s="12"/>
      <c r="D144" s="7"/>
    </row>
    <row r="145" spans="1:4" s="5" customFormat="1" x14ac:dyDescent="0.55000000000000004">
      <c r="A145" s="12"/>
      <c r="D145" s="4"/>
    </row>
    <row r="146" spans="1:4" s="5" customFormat="1" x14ac:dyDescent="0.55000000000000004">
      <c r="A146" s="12"/>
      <c r="D146" s="7"/>
    </row>
    <row r="147" spans="1:4" s="5" customFormat="1" x14ac:dyDescent="0.55000000000000004">
      <c r="A147" s="12"/>
      <c r="D147" s="11"/>
    </row>
    <row r="148" spans="1:4" s="5" customFormat="1" x14ac:dyDescent="0.55000000000000004">
      <c r="A148" s="12"/>
      <c r="D148" s="11"/>
    </row>
    <row r="149" spans="1:4" s="5" customFormat="1" x14ac:dyDescent="0.55000000000000004">
      <c r="A149" s="12"/>
      <c r="D149" s="7"/>
    </row>
    <row r="150" spans="1:4" s="5" customFormat="1" x14ac:dyDescent="0.55000000000000004">
      <c r="A150" s="12"/>
      <c r="D150" s="4"/>
    </row>
    <row r="151" spans="1:4" s="5" customFormat="1" x14ac:dyDescent="0.55000000000000004">
      <c r="A151" s="12"/>
      <c r="D151" s="11"/>
    </row>
    <row r="152" spans="1:4" s="5" customFormat="1" x14ac:dyDescent="0.55000000000000004">
      <c r="A152" s="12"/>
      <c r="D152" s="7"/>
    </row>
    <row r="153" spans="1:4" s="5" customFormat="1" x14ac:dyDescent="0.55000000000000004">
      <c r="A153" s="12"/>
      <c r="D153" s="7"/>
    </row>
    <row r="154" spans="1:4" s="5" customFormat="1" x14ac:dyDescent="0.55000000000000004">
      <c r="A154" s="12"/>
      <c r="D154" s="7"/>
    </row>
    <row r="155" spans="1:4" s="5" customFormat="1" x14ac:dyDescent="0.55000000000000004">
      <c r="A155" s="12"/>
      <c r="D155" s="7"/>
    </row>
    <row r="156" spans="1:4" s="5" customFormat="1" x14ac:dyDescent="0.55000000000000004">
      <c r="A156" s="12"/>
      <c r="D156" s="11"/>
    </row>
    <row r="157" spans="1:4" s="5" customFormat="1" x14ac:dyDescent="0.55000000000000004">
      <c r="A157" s="12"/>
      <c r="D157" s="11"/>
    </row>
    <row r="158" spans="1:4" s="5" customFormat="1" x14ac:dyDescent="0.55000000000000004">
      <c r="A158" s="12"/>
      <c r="D158" s="11"/>
    </row>
    <row r="159" spans="1:4" s="5" customFormat="1" x14ac:dyDescent="0.55000000000000004">
      <c r="A159" s="12"/>
      <c r="D159" s="11"/>
    </row>
    <row r="160" spans="1:4" s="5" customFormat="1" x14ac:dyDescent="0.55000000000000004">
      <c r="A160" s="12"/>
      <c r="D160" s="11"/>
    </row>
    <row r="161" spans="1:4" s="5" customFormat="1" x14ac:dyDescent="0.55000000000000004">
      <c r="A161" s="12"/>
      <c r="D161" s="7"/>
    </row>
    <row r="162" spans="1:4" s="5" customFormat="1" x14ac:dyDescent="0.55000000000000004">
      <c r="A162" s="12"/>
      <c r="D162" s="7"/>
    </row>
    <row r="163" spans="1:4" s="5" customFormat="1" x14ac:dyDescent="0.55000000000000004">
      <c r="A163" s="12"/>
      <c r="D163" s="7"/>
    </row>
    <row r="164" spans="1:4" s="5" customFormat="1" x14ac:dyDescent="0.55000000000000004">
      <c r="A164" s="12"/>
      <c r="D164" s="7"/>
    </row>
    <row r="165" spans="1:4" s="5" customFormat="1" x14ac:dyDescent="0.55000000000000004">
      <c r="A165" s="12"/>
      <c r="D165" s="7"/>
    </row>
    <row r="166" spans="1:4" s="5" customFormat="1" x14ac:dyDescent="0.55000000000000004">
      <c r="A166" s="12"/>
      <c r="D166" s="7"/>
    </row>
    <row r="167" spans="1:4" s="5" customFormat="1" x14ac:dyDescent="0.55000000000000004">
      <c r="A167" s="12"/>
      <c r="D167" s="11"/>
    </row>
    <row r="168" spans="1:4" s="5" customFormat="1" x14ac:dyDescent="0.55000000000000004">
      <c r="A168" s="12"/>
      <c r="D168" s="11"/>
    </row>
    <row r="169" spans="1:4" s="5" customFormat="1" x14ac:dyDescent="0.55000000000000004">
      <c r="A169" s="12"/>
      <c r="D169" s="7"/>
    </row>
    <row r="170" spans="1:4" s="5" customFormat="1" x14ac:dyDescent="0.55000000000000004">
      <c r="A170" s="12"/>
      <c r="D170" s="11"/>
    </row>
    <row r="171" spans="1:4" s="5" customFormat="1" x14ac:dyDescent="0.55000000000000004">
      <c r="A171" s="12"/>
      <c r="D171" s="11"/>
    </row>
    <row r="172" spans="1:4" s="5" customFormat="1" x14ac:dyDescent="0.55000000000000004">
      <c r="A172" s="12"/>
      <c r="D172" s="11"/>
    </row>
    <row r="173" spans="1:4" s="5" customFormat="1" x14ac:dyDescent="0.55000000000000004">
      <c r="A173" s="12"/>
      <c r="D173" s="7"/>
    </row>
    <row r="174" spans="1:4" s="5" customFormat="1" x14ac:dyDescent="0.55000000000000004">
      <c r="A174" s="12"/>
      <c r="D174" s="11"/>
    </row>
    <row r="175" spans="1:4" s="5" customFormat="1" x14ac:dyDescent="0.55000000000000004">
      <c r="A175" s="12"/>
      <c r="D175" s="11"/>
    </row>
    <row r="176" spans="1:4" s="5" customFormat="1" x14ac:dyDescent="0.55000000000000004">
      <c r="A176" s="12"/>
      <c r="D176" s="7"/>
    </row>
    <row r="177" spans="1:4" s="5" customFormat="1" x14ac:dyDescent="0.55000000000000004">
      <c r="A177" s="12"/>
      <c r="D177" s="7"/>
    </row>
    <row r="178" spans="1:4" s="5" customFormat="1" x14ac:dyDescent="0.55000000000000004">
      <c r="A178" s="12"/>
      <c r="D178" s="11"/>
    </row>
    <row r="179" spans="1:4" s="5" customFormat="1" x14ac:dyDescent="0.55000000000000004">
      <c r="A179" s="12"/>
      <c r="D179" s="11"/>
    </row>
    <row r="180" spans="1:4" s="5" customFormat="1" x14ac:dyDescent="0.55000000000000004">
      <c r="A180" s="12"/>
      <c r="D180" s="11"/>
    </row>
    <row r="181" spans="1:4" s="5" customFormat="1" x14ac:dyDescent="0.55000000000000004">
      <c r="A181" s="12"/>
      <c r="D181" s="11"/>
    </row>
    <row r="182" spans="1:4" s="5" customFormat="1" x14ac:dyDescent="0.55000000000000004">
      <c r="A182" s="12"/>
      <c r="D182" s="11"/>
    </row>
    <row r="183" spans="1:4" s="5" customFormat="1" x14ac:dyDescent="0.55000000000000004">
      <c r="A183" s="12"/>
      <c r="D183" s="7"/>
    </row>
    <row r="184" spans="1:4" s="5" customFormat="1" x14ac:dyDescent="0.55000000000000004">
      <c r="A184" s="12"/>
      <c r="D184" s="7"/>
    </row>
    <row r="185" spans="1:4" s="5" customFormat="1" x14ac:dyDescent="0.55000000000000004">
      <c r="A185" s="12"/>
      <c r="D185" s="7"/>
    </row>
    <row r="186" spans="1:4" s="5" customFormat="1" x14ac:dyDescent="0.55000000000000004">
      <c r="A186" s="12"/>
      <c r="D186" s="7"/>
    </row>
    <row r="187" spans="1:4" s="5" customFormat="1" x14ac:dyDescent="0.55000000000000004">
      <c r="A187" s="12"/>
      <c r="D187" s="7"/>
    </row>
    <row r="188" spans="1:4" s="5" customFormat="1" x14ac:dyDescent="0.55000000000000004">
      <c r="A188" s="12"/>
      <c r="D188" s="7"/>
    </row>
    <row r="189" spans="1:4" s="5" customFormat="1" x14ac:dyDescent="0.55000000000000004">
      <c r="A189" s="12"/>
      <c r="D189" s="7"/>
    </row>
    <row r="190" spans="1:4" s="5" customFormat="1" x14ac:dyDescent="0.55000000000000004">
      <c r="A190" s="12"/>
      <c r="D190" s="4"/>
    </row>
    <row r="191" spans="1:4" s="5" customFormat="1" x14ac:dyDescent="0.55000000000000004">
      <c r="A191" s="12"/>
      <c r="D191" s="7"/>
    </row>
    <row r="192" spans="1:4" s="5" customFormat="1" x14ac:dyDescent="0.55000000000000004">
      <c r="A192" s="12"/>
      <c r="D192" s="11"/>
    </row>
    <row r="193" spans="1:4" s="5" customFormat="1" x14ac:dyDescent="0.55000000000000004">
      <c r="A193" s="12"/>
      <c r="D193" s="11"/>
    </row>
    <row r="194" spans="1:4" s="5" customFormat="1" x14ac:dyDescent="0.55000000000000004">
      <c r="A194" s="12"/>
      <c r="D194" s="7"/>
    </row>
    <row r="195" spans="1:4" s="5" customFormat="1" x14ac:dyDescent="0.55000000000000004">
      <c r="A195" s="12"/>
      <c r="D195" s="11"/>
    </row>
    <row r="196" spans="1:4" s="5" customFormat="1" x14ac:dyDescent="0.55000000000000004">
      <c r="A196" s="12"/>
      <c r="D196" s="11"/>
    </row>
    <row r="197" spans="1:4" s="5" customFormat="1" x14ac:dyDescent="0.55000000000000004">
      <c r="A197" s="12"/>
      <c r="D197" s="4"/>
    </row>
    <row r="198" spans="1:4" s="5" customFormat="1" x14ac:dyDescent="0.55000000000000004">
      <c r="A198" s="12"/>
      <c r="D198" s="7"/>
    </row>
    <row r="199" spans="1:4" s="5" customFormat="1" x14ac:dyDescent="0.55000000000000004">
      <c r="A199" s="12"/>
      <c r="D199" s="7"/>
    </row>
    <row r="200" spans="1:4" s="5" customFormat="1" x14ac:dyDescent="0.55000000000000004">
      <c r="A200" s="12"/>
      <c r="D200" s="7"/>
    </row>
    <row r="201" spans="1:4" s="5" customFormat="1" x14ac:dyDescent="0.55000000000000004">
      <c r="A201" s="12"/>
      <c r="D201" s="7"/>
    </row>
    <row r="202" spans="1:4" s="5" customFormat="1" x14ac:dyDescent="0.55000000000000004">
      <c r="A202" s="12"/>
      <c r="D202" s="7"/>
    </row>
    <row r="203" spans="1:4" s="5" customFormat="1" x14ac:dyDescent="0.55000000000000004">
      <c r="A203" s="12"/>
      <c r="D203" s="7"/>
    </row>
    <row r="204" spans="1:4" s="5" customFormat="1" x14ac:dyDescent="0.55000000000000004">
      <c r="A204" s="12"/>
      <c r="D204" s="7"/>
    </row>
    <row r="205" spans="1:4" s="5" customFormat="1" x14ac:dyDescent="0.55000000000000004">
      <c r="A205" s="12"/>
      <c r="D205" s="11"/>
    </row>
    <row r="206" spans="1:4" s="5" customFormat="1" x14ac:dyDescent="0.55000000000000004">
      <c r="A206" s="12"/>
      <c r="D206" s="7"/>
    </row>
    <row r="207" spans="1:4" s="5" customFormat="1" x14ac:dyDescent="0.55000000000000004">
      <c r="A207" s="12"/>
      <c r="D207" s="7"/>
    </row>
    <row r="208" spans="1:4" s="5" customFormat="1" x14ac:dyDescent="0.55000000000000004">
      <c r="A208" s="12"/>
      <c r="D208" s="7"/>
    </row>
    <row r="209" spans="1:4" s="5" customFormat="1" x14ac:dyDescent="0.55000000000000004">
      <c r="A209" s="12"/>
      <c r="D209" s="4"/>
    </row>
  </sheetData>
  <autoFilter ref="A1:K138" xr:uid="{00000000-0009-0000-0000-00000C000000}">
    <sortState xmlns:xlrd2="http://schemas.microsoft.com/office/spreadsheetml/2017/richdata2" ref="A7:K105">
      <sortCondition ref="A1:A138"/>
    </sortState>
  </autoFilter>
  <hyperlinks>
    <hyperlink ref="M138" r:id="rId1" display="17@04" xr:uid="{DD09E1E9-FCAA-4BE7-A45C-3C402FF0BE86}"/>
  </hyperlinks>
  <pageMargins left="0.78749999999999998" right="0.78749999999999998" top="1.05277777777778" bottom="1.05277777777778" header="0.78749999999999998" footer="0.78749999999999998"/>
  <pageSetup paperSize="9" scale="72" firstPageNumber="0" fitToHeight="0" orientation="landscape" horizontalDpi="300" verticalDpi="300" r:id="rId2"/>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Marshalling 2025</vt:lpstr>
      <vt:lpstr>'Marshalling 2025'!Print_Area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 Cutting</dc:creator>
  <cp:lastModifiedBy>Alex Cutting</cp:lastModifiedBy>
  <dcterms:created xsi:type="dcterms:W3CDTF">2025-03-16T20:22:10Z</dcterms:created>
  <dcterms:modified xsi:type="dcterms:W3CDTF">2025-05-05T16:29:45Z</dcterms:modified>
</cp:coreProperties>
</file>